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'Foglio1'!$A$1:$BI$24</definedName>
  </definedNames>
  <calcPr fullCalcOnLoad="1"/>
</workbook>
</file>

<file path=xl/sharedStrings.xml><?xml version="1.0" encoding="utf-8"?>
<sst xmlns="http://schemas.openxmlformats.org/spreadsheetml/2006/main" count="142" uniqueCount="113">
  <si>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</si>
  <si>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</si>
  <si>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</si>
  <si>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</si>
  <si>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</si>
  <si>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</si>
  <si>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</si>
  <si>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</si>
  <si>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</si>
  <si>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</si>
  <si>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</si>
  <si>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</si>
  <si>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</si>
  <si>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</si>
  <si>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</si>
  <si>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</si>
  <si>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</si>
  <si>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</si>
  <si>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</si>
  <si>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</si>
  <si>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</si>
  <si>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</si>
  <si>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</si>
  <si>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</si>
  <si>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</si>
  <si>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</si>
  <si>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</si>
  <si>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</si>
  <si>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</si>
  <si>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</si>
  <si>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</si>
  <si>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</si>
  <si>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</si>
  <si>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</si>
  <si>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</si>
  <si>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</si>
  <si>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</si>
  <si>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</si>
  <si>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</si>
  <si>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</si>
  <si>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</si>
  <si>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</si>
  <si>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</si>
  <si>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</si>
  <si>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</si>
  <si>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</si>
  <si>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</si>
  <si>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</si>
  <si>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</si>
  <si>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</si>
  <si>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</si>
  <si>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</si>
  <si>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</si>
  <si>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</si>
  <si>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</si>
  <si>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</si>
  <si>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</si>
  <si>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</si>
  <si>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</si>
  <si>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</si>
  <si>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</si>
  <si>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</si>
  <si>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</si>
  <si>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</si>
  <si>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</si>
  <si>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</si>
  <si>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</si>
  <si>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</si>
  <si>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</si>
  <si>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</si>
  <si>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</si>
  <si>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</si>
  <si>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</si>
  <si>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</si>
  <si>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</si>
  <si>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</si>
  <si>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</si>
  <si>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</si>
  <si>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</si>
  <si>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</si>
  <si>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</si>
  <si>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</si>
  <si>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</si>
  <si>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</si>
  <si>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</si>
  <si>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</si>
  <si>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</si>
  <si>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</si>
  <si>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</si>
  <si>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</si>
  <si>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</si>
  <si>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</si>
  <si>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</si>
  <si>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</si>
  <si>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</si>
  <si>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</si>
  <si>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</si>
  <si>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AVVERSO LA PRESENTE GRADUATORIA E' AMMESSO MOTIVATO E DOCUMENTATO RECLAMO SCRITTO ENTRO DIECI GIORNI AL DIRIGENTE SCOLASTICO IL QUALE PUO' RETTIFICARE D'UFFICIO EVENTUALI ERRORI MATERIALI OD OMISSIONI.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</si>
  <si>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2013-2014</t>
    </r>
  </si>
  <si>
    <t>ASTORINO</t>
  </si>
  <si>
    <t>PAOLA</t>
  </si>
  <si>
    <t>PATRIZIA MARIA</t>
  </si>
  <si>
    <t xml:space="preserve">TALARICO </t>
  </si>
  <si>
    <t>SI</t>
  </si>
  <si>
    <t>E</t>
  </si>
  <si>
    <t>F</t>
  </si>
  <si>
    <t>G</t>
  </si>
  <si>
    <t xml:space="preserve"> *N.B.:Se B+C+D+E+F+G &gt;10  =10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</si>
  <si>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SOSTEGNO Scuola dell' Infanzia  ) PROT. N.  2577    del  09/05/2016</t>
    </r>
  </si>
  <si>
    <t xml:space="preserve">      Serrastretta,  09/05/2016</t>
  </si>
  <si>
    <t>F.to IL DIRIGENTE SCOLASTICO</t>
  </si>
  <si>
    <t xml:space="preserve"> Dott.ssa Roberta Ferrari</t>
  </si>
  <si>
    <t>Firma autografa sostituita a mezzo stampa art.3  Comma 2 D.Lgs n. 39/93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</si>
</sst>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AN31" sqref="AN3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108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38" t="s">
        <v>26</v>
      </c>
      <c r="B2" s="141" t="s">
        <v>27</v>
      </c>
      <c r="C2" s="141" t="s">
        <v>28</v>
      </c>
      <c r="D2" s="144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34" t="s">
        <v>70</v>
      </c>
      <c r="BG2" s="7"/>
      <c r="BH2" s="147"/>
      <c r="BI2" s="132"/>
    </row>
    <row r="3" spans="1:61" ht="12.75">
      <c r="A3" s="139"/>
      <c r="B3" s="142"/>
      <c r="C3" s="142"/>
      <c r="D3" s="145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104</v>
      </c>
      <c r="BA3" s="30"/>
      <c r="BB3" s="24" t="s">
        <v>105</v>
      </c>
      <c r="BC3" s="30"/>
      <c r="BD3" s="38" t="s">
        <v>106</v>
      </c>
      <c r="BE3" s="91"/>
      <c r="BF3" s="135"/>
      <c r="BG3" s="21"/>
      <c r="BH3" s="147"/>
      <c r="BI3" s="133"/>
    </row>
    <row r="4" spans="1:61" ht="18" customHeight="1" thickBot="1">
      <c r="A4" s="139"/>
      <c r="B4" s="142"/>
      <c r="C4" s="142"/>
      <c r="D4" s="145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107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35"/>
      <c r="BG4" s="7"/>
      <c r="BH4" s="147"/>
      <c r="BI4" s="133"/>
    </row>
    <row r="5" spans="1:61" ht="111" customHeight="1">
      <c r="A5" s="140"/>
      <c r="B5" s="143"/>
      <c r="C5" s="143"/>
      <c r="D5" s="146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9" t="s">
        <v>69</v>
      </c>
      <c r="BF5" s="136"/>
      <c r="BG5" s="93" t="s">
        <v>71</v>
      </c>
      <c r="BH5" s="147"/>
      <c r="BI5" s="133"/>
    </row>
    <row r="6" spans="1:60" ht="18" thickBot="1">
      <c r="A6" s="103"/>
      <c r="B6" s="104"/>
      <c r="C6" s="104"/>
      <c r="D6" s="105"/>
      <c r="E6" s="106"/>
      <c r="F6" s="107" t="s">
        <v>72</v>
      </c>
      <c r="G6" s="108"/>
      <c r="H6" s="107" t="s">
        <v>72</v>
      </c>
      <c r="I6" s="107"/>
      <c r="J6" s="109" t="s">
        <v>73</v>
      </c>
      <c r="K6" s="110"/>
      <c r="L6" s="109" t="s">
        <v>73</v>
      </c>
      <c r="M6" s="110"/>
      <c r="N6" s="111" t="s">
        <v>74</v>
      </c>
      <c r="O6" s="110"/>
      <c r="P6" s="111" t="s">
        <v>75</v>
      </c>
      <c r="Q6" s="110"/>
      <c r="R6" s="111" t="s">
        <v>76</v>
      </c>
      <c r="S6" s="110"/>
      <c r="T6" s="111" t="s">
        <v>77</v>
      </c>
      <c r="U6" s="110"/>
      <c r="V6" s="111" t="s">
        <v>74</v>
      </c>
      <c r="W6" s="110"/>
      <c r="X6" s="111" t="s">
        <v>76</v>
      </c>
      <c r="Y6" s="110"/>
      <c r="Z6" s="111" t="s">
        <v>78</v>
      </c>
      <c r="AA6" s="110"/>
      <c r="AB6" s="112" t="s">
        <v>79</v>
      </c>
      <c r="AC6" s="110"/>
      <c r="AD6" s="112" t="s">
        <v>80</v>
      </c>
      <c r="AE6" s="113"/>
      <c r="AF6" s="114"/>
      <c r="AG6" s="107" t="s">
        <v>81</v>
      </c>
      <c r="AH6" s="108"/>
      <c r="AI6" s="111" t="s">
        <v>82</v>
      </c>
      <c r="AJ6" s="110"/>
      <c r="AK6" s="111" t="s">
        <v>74</v>
      </c>
      <c r="AL6" s="115"/>
      <c r="AM6" s="112" t="s">
        <v>81</v>
      </c>
      <c r="AN6" s="113"/>
      <c r="AO6" s="114"/>
      <c r="AP6" s="107" t="s">
        <v>83</v>
      </c>
      <c r="AQ6" s="108"/>
      <c r="AR6" s="111" t="s">
        <v>84</v>
      </c>
      <c r="AS6" s="110"/>
      <c r="AT6" s="111" t="s">
        <v>85</v>
      </c>
      <c r="AU6" s="110"/>
      <c r="AV6" s="111" t="s">
        <v>74</v>
      </c>
      <c r="AW6" s="110"/>
      <c r="AX6" s="111" t="s">
        <v>86</v>
      </c>
      <c r="AY6" s="110"/>
      <c r="AZ6" s="111" t="s">
        <v>85</v>
      </c>
      <c r="BA6" s="110"/>
      <c r="BB6" s="111" t="s">
        <v>87</v>
      </c>
      <c r="BC6" s="115"/>
      <c r="BD6" s="112" t="s">
        <v>88</v>
      </c>
      <c r="BE6" s="116"/>
      <c r="BF6" s="111"/>
      <c r="BG6" s="94"/>
      <c r="BH6" s="96"/>
    </row>
    <row r="7" spans="1:61" s="97" customFormat="1" ht="14.25" thickBot="1">
      <c r="A7" s="123">
        <v>1</v>
      </c>
      <c r="B7" s="124" t="s">
        <v>99</v>
      </c>
      <c r="C7" s="124" t="s">
        <v>100</v>
      </c>
      <c r="D7" s="125">
        <v>82</v>
      </c>
      <c r="E7" s="117">
        <v>5</v>
      </c>
      <c r="F7" s="118">
        <f>E7*6</f>
        <v>30</v>
      </c>
      <c r="G7" s="119">
        <v>5</v>
      </c>
      <c r="H7" s="120">
        <f>G7*6</f>
        <v>30</v>
      </c>
      <c r="I7" s="117">
        <v>4</v>
      </c>
      <c r="J7" s="122">
        <f>I7*3</f>
        <v>12</v>
      </c>
      <c r="K7" s="119">
        <v>1</v>
      </c>
      <c r="L7" s="122">
        <f>K7*3</f>
        <v>3</v>
      </c>
      <c r="M7" s="119"/>
      <c r="N7" s="120">
        <f>M7*3</f>
        <v>0</v>
      </c>
      <c r="O7" s="119"/>
      <c r="P7" s="120">
        <f>O7*0.5</f>
        <v>0</v>
      </c>
      <c r="Q7" s="119"/>
      <c r="R7" s="120">
        <f>Q7</f>
        <v>0</v>
      </c>
      <c r="S7" s="117"/>
      <c r="T7" s="118">
        <f>IF(S7&gt;5,10,S7*2)</f>
        <v>0</v>
      </c>
      <c r="U7" s="117"/>
      <c r="V7" s="118">
        <f>U7*3</f>
        <v>0</v>
      </c>
      <c r="W7" s="117"/>
      <c r="X7" s="118">
        <f>W7</f>
        <v>0</v>
      </c>
      <c r="Y7" s="119"/>
      <c r="Z7" s="120">
        <f>IF(Y7="si",1.5,0)</f>
        <v>0</v>
      </c>
      <c r="AA7" s="119"/>
      <c r="AB7" s="120">
        <f>IF(AA7="si",3,0)</f>
        <v>0</v>
      </c>
      <c r="AC7" s="119"/>
      <c r="AD7" s="118">
        <f>IF(AC7="si",10,0)</f>
        <v>0</v>
      </c>
      <c r="AE7" s="126">
        <f>F7+H7+J7+L7+N7+P7+R7+T7+V7+X7+Z7+AB7+AD7</f>
        <v>75</v>
      </c>
      <c r="AF7" s="119" t="s">
        <v>103</v>
      </c>
      <c r="AG7" s="118">
        <f>IF(AF7="si",6,0)</f>
        <v>6</v>
      </c>
      <c r="AH7" s="119">
        <v>2</v>
      </c>
      <c r="AI7" s="120">
        <f>AH7*4</f>
        <v>8</v>
      </c>
      <c r="AJ7" s="117"/>
      <c r="AK7" s="118">
        <f>AJ7*3</f>
        <v>0</v>
      </c>
      <c r="AL7" s="119"/>
      <c r="AM7" s="120">
        <f>IF(AL7="si",6,0)</f>
        <v>0</v>
      </c>
      <c r="AN7" s="126">
        <f>AG7+AI7+AK7+AM7</f>
        <v>14</v>
      </c>
      <c r="AO7" s="119"/>
      <c r="AP7" s="120">
        <f>AO7*3</f>
        <v>0</v>
      </c>
      <c r="AQ7" s="119"/>
      <c r="AR7" s="118">
        <f>IF(AQ7="si",12,0)</f>
        <v>0</v>
      </c>
      <c r="AS7" s="119"/>
      <c r="AT7" s="120">
        <f>AS7*5</f>
        <v>0</v>
      </c>
      <c r="AU7" s="119"/>
      <c r="AV7" s="120">
        <f>AU7*3</f>
        <v>0</v>
      </c>
      <c r="AW7" s="119"/>
      <c r="AX7" s="120">
        <f>AW7</f>
        <v>0</v>
      </c>
      <c r="AY7" s="117">
        <v>1</v>
      </c>
      <c r="AZ7" s="118">
        <f>AY7*5</f>
        <v>5</v>
      </c>
      <c r="BA7" s="119"/>
      <c r="BB7" s="120">
        <f>IF(BA7="si",5,0)</f>
        <v>0</v>
      </c>
      <c r="BC7" s="119"/>
      <c r="BD7" s="120">
        <f>IF(BC7="si",1,0)</f>
        <v>0</v>
      </c>
      <c r="BE7" s="127">
        <f>SUM(AP7+AR7+AT7+AV7+AX7+AZ7+BB7+BD7)</f>
        <v>5</v>
      </c>
      <c r="BF7" s="128">
        <f>AE7+AN7+BE7</f>
        <v>94</v>
      </c>
      <c r="BG7" s="129"/>
      <c r="BH7" s="130"/>
      <c r="BI7" s="131"/>
    </row>
    <row r="8" spans="1:61" s="97" customFormat="1" ht="13.5">
      <c r="A8" s="123">
        <v>2</v>
      </c>
      <c r="B8" s="124" t="s">
        <v>102</v>
      </c>
      <c r="C8" s="124" t="s">
        <v>101</v>
      </c>
      <c r="D8" s="125">
        <v>66</v>
      </c>
      <c r="E8" s="117">
        <v>2</v>
      </c>
      <c r="F8" s="118">
        <f>E8*6</f>
        <v>12</v>
      </c>
      <c r="G8" s="119">
        <v>2</v>
      </c>
      <c r="H8" s="120">
        <f>G8*6</f>
        <v>12</v>
      </c>
      <c r="I8" s="117">
        <v>7</v>
      </c>
      <c r="J8" s="121">
        <v>18</v>
      </c>
      <c r="K8" s="119">
        <v>7</v>
      </c>
      <c r="L8" s="122">
        <v>18</v>
      </c>
      <c r="M8" s="119"/>
      <c r="N8" s="120">
        <f>M8*3</f>
        <v>0</v>
      </c>
      <c r="O8" s="119"/>
      <c r="P8" s="120">
        <f>O8*0.5</f>
        <v>0</v>
      </c>
      <c r="Q8" s="119"/>
      <c r="R8" s="120">
        <f>Q8</f>
        <v>0</v>
      </c>
      <c r="S8" s="117"/>
      <c r="T8" s="118">
        <f>IF(S8&gt;5,10,S8*2)</f>
        <v>0</v>
      </c>
      <c r="U8" s="117"/>
      <c r="V8" s="118">
        <f>U8*3</f>
        <v>0</v>
      </c>
      <c r="W8" s="117"/>
      <c r="X8" s="118">
        <f>W8</f>
        <v>0</v>
      </c>
      <c r="Y8" s="119"/>
      <c r="Z8" s="120">
        <f>IF(Y8="si",1.5,0)</f>
        <v>0</v>
      </c>
      <c r="AA8" s="119"/>
      <c r="AB8" s="120">
        <f>IF(AA8="si",3,0)</f>
        <v>0</v>
      </c>
      <c r="AC8" s="119"/>
      <c r="AD8" s="118">
        <f>IF(AC8="si",10,0)</f>
        <v>0</v>
      </c>
      <c r="AE8" s="126">
        <f>F8+H8+J8+L8+N8+P8+R8+T8+V8+X8+Z8+AB8+AD8</f>
        <v>60</v>
      </c>
      <c r="AF8" s="119" t="s">
        <v>103</v>
      </c>
      <c r="AG8" s="118">
        <f>IF(AF8="si",6,0)</f>
        <v>6</v>
      </c>
      <c r="AH8" s="119"/>
      <c r="AI8" s="120">
        <f>AH8*4</f>
        <v>0</v>
      </c>
      <c r="AJ8" s="117">
        <v>1</v>
      </c>
      <c r="AK8" s="118">
        <f>AJ8*3</f>
        <v>3</v>
      </c>
      <c r="AL8" s="119"/>
      <c r="AM8" s="120">
        <f>IF(AL8="si",6,0)</f>
        <v>0</v>
      </c>
      <c r="AN8" s="126">
        <f>AG8+AI8+AK8+AM8</f>
        <v>9</v>
      </c>
      <c r="AO8" s="119"/>
      <c r="AP8" s="120">
        <f>AO8*3</f>
        <v>0</v>
      </c>
      <c r="AQ8" s="119" t="s">
        <v>103</v>
      </c>
      <c r="AR8" s="118">
        <f>IF(AQ8="si",12,0)</f>
        <v>12</v>
      </c>
      <c r="AS8" s="119"/>
      <c r="AT8" s="120">
        <f>AS8*5</f>
        <v>0</v>
      </c>
      <c r="AU8" s="119"/>
      <c r="AV8" s="120">
        <f>AU8*3</f>
        <v>0</v>
      </c>
      <c r="AW8" s="119">
        <v>1</v>
      </c>
      <c r="AX8" s="120">
        <f>AW8</f>
        <v>1</v>
      </c>
      <c r="AY8" s="117"/>
      <c r="AZ8" s="118">
        <f>AY8*5</f>
        <v>0</v>
      </c>
      <c r="BA8" s="119"/>
      <c r="BB8" s="120">
        <f>IF(BA8="si",5,0)</f>
        <v>0</v>
      </c>
      <c r="BC8" s="119"/>
      <c r="BD8" s="120">
        <f>IF(BC8="si",1,0)</f>
        <v>0</v>
      </c>
      <c r="BE8" s="127">
        <f>SUM(AP8+AR8+AT8+AV8+AX8+AZ8+BB8+BD8)</f>
        <v>13</v>
      </c>
      <c r="BF8" s="128">
        <f>AE8+AN8+BE8</f>
        <v>82</v>
      </c>
      <c r="BG8" s="129"/>
      <c r="BH8" s="130"/>
      <c r="BI8" s="131"/>
    </row>
    <row r="9" spans="1:54" ht="15">
      <c r="A9" s="76"/>
      <c r="B9" s="79"/>
      <c r="C9" s="79"/>
      <c r="D9" s="76"/>
      <c r="E9" s="76"/>
      <c r="F9" s="74"/>
      <c r="G9" s="76"/>
      <c r="H9" s="74"/>
      <c r="I9" s="74"/>
      <c r="J9" s="74"/>
      <c r="K9" s="76"/>
      <c r="L9" s="74"/>
      <c r="M9" s="74"/>
      <c r="N9" s="74"/>
      <c r="O9" s="76"/>
      <c r="P9" s="74"/>
      <c r="Q9" s="76"/>
      <c r="R9" s="74"/>
      <c r="S9" s="76"/>
      <c r="T9" s="74"/>
      <c r="U9" s="76"/>
      <c r="V9" s="74"/>
      <c r="W9" s="74"/>
      <c r="X9" s="74"/>
      <c r="Y9" s="76"/>
      <c r="Z9" s="74"/>
      <c r="AA9" s="76"/>
      <c r="AB9" s="74"/>
      <c r="AC9" s="74"/>
      <c r="AD9" s="74"/>
      <c r="AE9" s="74"/>
      <c r="AF9" s="76"/>
      <c r="AG9" s="74"/>
      <c r="AH9" s="76"/>
      <c r="AI9" s="74"/>
      <c r="AJ9" s="76"/>
      <c r="AK9" s="74"/>
      <c r="AL9" s="76"/>
      <c r="AM9" s="74"/>
      <c r="AN9" s="74"/>
      <c r="AO9" s="88"/>
      <c r="AP9" s="99"/>
      <c r="AQ9" s="76"/>
      <c r="AR9" s="74"/>
      <c r="AS9" s="76"/>
      <c r="AT9" s="74"/>
      <c r="AU9" s="76"/>
      <c r="AV9" s="74"/>
      <c r="AW9" s="76"/>
      <c r="AX9" s="74"/>
      <c r="AY9" s="76"/>
      <c r="AZ9" s="74"/>
      <c r="BA9" s="76"/>
      <c r="BB9" s="74"/>
    </row>
    <row r="10" spans="1:14" ht="15">
      <c r="A10" s="98"/>
      <c r="B10" s="8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53" ht="15">
      <c r="A11" s="80" t="s">
        <v>93</v>
      </c>
      <c r="B11" s="72"/>
      <c r="C11" s="81"/>
      <c r="D11" s="7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3"/>
      <c r="Y11" s="83"/>
      <c r="Z11" s="83"/>
      <c r="AA11" s="74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6"/>
      <c r="AZ11" s="6"/>
      <c r="BA11" s="6"/>
    </row>
    <row r="12" spans="1:53" ht="15">
      <c r="A12" s="73" t="s">
        <v>94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6"/>
      <c r="AZ12" s="6"/>
      <c r="BA12" s="6"/>
    </row>
    <row r="13" spans="1:50" ht="15">
      <c r="A13" s="75" t="s">
        <v>95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</row>
    <row r="14" spans="1:50" ht="15">
      <c r="A14" s="85" t="s">
        <v>89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</row>
    <row r="15" spans="1:59" ht="15">
      <c r="A15" s="85" t="s">
        <v>90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BE15" s="74"/>
      <c r="BF15" s="74"/>
      <c r="BG15" s="76"/>
    </row>
    <row r="16" spans="1:59" ht="15">
      <c r="A16" s="85" t="s">
        <v>91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BE16" s="74"/>
      <c r="BF16" s="74"/>
      <c r="BG16" s="77"/>
    </row>
    <row r="17" spans="1:59" ht="15">
      <c r="A17" s="85" t="s">
        <v>98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E17" s="74"/>
      <c r="BF17" s="74"/>
      <c r="BG17" s="76"/>
    </row>
    <row r="18" spans="1:59" ht="15">
      <c r="A18" s="84"/>
      <c r="B18" s="85" t="s">
        <v>96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E18" s="74"/>
      <c r="BF18" s="74"/>
      <c r="BG18" s="77"/>
    </row>
    <row r="19" spans="1:59" ht="13.5">
      <c r="A19" s="78"/>
      <c r="B19" s="79"/>
      <c r="C19" s="79"/>
      <c r="D19" s="86"/>
      <c r="E19" s="76"/>
      <c r="F19" s="74"/>
      <c r="G19" s="76"/>
      <c r="H19" s="74"/>
      <c r="I19" s="74"/>
      <c r="J19" s="74"/>
      <c r="K19" s="76"/>
      <c r="L19" s="74"/>
      <c r="M19" s="74"/>
      <c r="N19" s="74"/>
      <c r="O19" s="76"/>
      <c r="P19" s="74"/>
      <c r="Q19" s="76"/>
      <c r="R19" s="74"/>
      <c r="S19" s="76"/>
      <c r="T19" s="74"/>
      <c r="U19" s="76"/>
      <c r="V19" s="74"/>
      <c r="W19" s="74"/>
      <c r="X19" s="74"/>
      <c r="Y19" s="76"/>
      <c r="Z19" s="74"/>
      <c r="AA19" s="76"/>
      <c r="AB19" s="74"/>
      <c r="AC19" s="74"/>
      <c r="AD19" s="74"/>
      <c r="AE19" s="74"/>
      <c r="AF19" s="76"/>
      <c r="AG19" s="74"/>
      <c r="AH19" s="76"/>
      <c r="AI19" s="74"/>
      <c r="AJ19" s="76"/>
      <c r="AK19" s="74"/>
      <c r="AL19" s="76"/>
      <c r="AM19" s="74"/>
      <c r="AN19" s="74"/>
      <c r="AO19" s="76"/>
      <c r="AP19" s="74"/>
      <c r="AQ19" s="76"/>
      <c r="AR19" s="74"/>
      <c r="AS19" s="76"/>
      <c r="AT19" s="74"/>
      <c r="AU19" s="76"/>
      <c r="AV19" s="74"/>
      <c r="AW19" s="76"/>
      <c r="AX19" s="74"/>
      <c r="AY19" s="76"/>
      <c r="AZ19" s="74"/>
      <c r="BA19" s="76"/>
      <c r="BB19" s="74"/>
      <c r="BE19" s="74"/>
      <c r="BF19" s="74"/>
      <c r="BG19" s="76"/>
    </row>
    <row r="20" spans="1:39" s="97" customFormat="1" ht="13.5">
      <c r="A20" s="76"/>
      <c r="B20" s="100" t="s">
        <v>97</v>
      </c>
      <c r="C20" s="79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74"/>
      <c r="AI20" s="76"/>
      <c r="AJ20" s="74"/>
      <c r="AK20" s="74"/>
      <c r="AL20" s="74"/>
      <c r="AM20" s="102"/>
    </row>
    <row r="21" spans="1:54" ht="12.75">
      <c r="A21" s="76"/>
      <c r="B21" s="79"/>
      <c r="C21" s="79"/>
      <c r="D21" s="76" t="s">
        <v>92</v>
      </c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</row>
    <row r="22" spans="1:40" ht="15">
      <c r="A22" s="137" t="s">
        <v>109</v>
      </c>
      <c r="B22" s="137"/>
      <c r="C22" s="137"/>
      <c r="D22" s="137"/>
      <c r="E22" s="137"/>
      <c r="F22" s="13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t="s">
        <v>110</v>
      </c>
    </row>
    <row r="23" spans="1:40" ht="12.75">
      <c r="A23" s="76"/>
      <c r="B23" s="79"/>
      <c r="C23" s="79"/>
      <c r="D23" s="76"/>
      <c r="E23" s="76"/>
      <c r="F23" s="74"/>
      <c r="G23" s="76"/>
      <c r="H23" s="74"/>
      <c r="I23" s="74"/>
      <c r="J23" s="74"/>
      <c r="K23" s="76"/>
      <c r="L23" s="74"/>
      <c r="M23" s="74"/>
      <c r="N23" s="74"/>
      <c r="O23" s="76"/>
      <c r="P23" s="74"/>
      <c r="Q23" s="76"/>
      <c r="R23" s="74"/>
      <c r="S23" s="76"/>
      <c r="T23" s="74"/>
      <c r="U23" s="76"/>
      <c r="V23" s="74"/>
      <c r="W23" s="74"/>
      <c r="X23" s="74"/>
      <c r="Y23" s="76"/>
      <c r="Z23" s="74"/>
      <c r="AA23" s="76"/>
      <c r="AB23" s="74"/>
      <c r="AC23" s="74"/>
      <c r="AD23" s="74"/>
      <c r="AE23" s="74"/>
      <c r="AF23" s="76"/>
      <c r="AG23" s="74"/>
      <c r="AH23" s="76"/>
      <c r="AI23" s="74"/>
      <c r="AJ23" s="76"/>
      <c r="AK23" s="74"/>
      <c r="AL23" s="76"/>
      <c r="AM23" s="74"/>
      <c r="AN23" t="s">
        <v>111</v>
      </c>
    </row>
    <row r="24" spans="1:40" ht="12.75">
      <c r="A24" s="76"/>
      <c r="B24" s="79"/>
      <c r="C24" s="79"/>
      <c r="D24" s="76"/>
      <c r="E24" s="76"/>
      <c r="F24" s="74"/>
      <c r="G24" s="76"/>
      <c r="H24" s="74"/>
      <c r="I24" s="74"/>
      <c r="J24" s="74"/>
      <c r="K24" s="76"/>
      <c r="L24" s="74"/>
      <c r="M24" s="74"/>
      <c r="N24" s="74"/>
      <c r="O24" s="76"/>
      <c r="P24" s="74"/>
      <c r="Q24" s="76"/>
      <c r="R24" s="74"/>
      <c r="S24" s="76"/>
      <c r="T24" s="74"/>
      <c r="U24" s="76"/>
      <c r="V24" s="74"/>
      <c r="W24" s="74"/>
      <c r="X24" s="74"/>
      <c r="Y24" s="76"/>
      <c r="Z24" s="74"/>
      <c r="AA24" s="76"/>
      <c r="AB24" s="74"/>
      <c r="AC24" s="74"/>
      <c r="AD24" s="74"/>
      <c r="AE24" s="74"/>
      <c r="AF24" s="76"/>
      <c r="AG24" s="74"/>
      <c r="AH24" s="76"/>
      <c r="AI24" s="74"/>
      <c r="AJ24" s="76"/>
      <c r="AK24" s="74"/>
      <c r="AL24" s="76"/>
      <c r="AM24" s="74"/>
      <c r="AN24" t="s">
        <v>112</v>
      </c>
    </row>
    <row r="25" spans="1:50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</sheetData>
  <sheetProtection/>
  <mergeCells count="8">
    <mergeCell ref="BI2:BI5"/>
    <mergeCell ref="BF2:BF5"/>
    <mergeCell ref="A22:F22"/>
    <mergeCell ref="A2:A5"/>
    <mergeCell ref="B2:B5"/>
    <mergeCell ref="C2:C5"/>
    <mergeCell ref="D2:D5"/>
    <mergeCell ref="BH2:BH5"/>
  </mergeCells>
  <printOptions/>
  <pageMargins left="0.4" right="0.2" top="0.9" bottom="0.35" header="0.26" footer="0.15"/>
  <pageSetup horizontalDpi="600" verticalDpi="600" orientation="landscape" paperSize="8" scale="79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2013-04-15T12:01:41Z</cp:lastPrinted>
  <dcterms:created xsi:type="dcterms:W3CDTF">2005-03-02T11:14:51Z</dcterms:created>
  <dcterms:modified xsi:type="dcterms:W3CDTF">2016-05-09T13:27:44Z</dcterms:modified>
  <cp:category/>
  <cp:version/>
  <cp:contentType/>
  <cp:contentStatus/>
</cp:coreProperties>
</file>