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<sst xmlns="http://schemas.openxmlformats.org/spreadsheetml/2006/main" count="106" uniqueCount="90">
  <si>
    <r>
      <t xml:space="preserve">   </t>
    </r>
    <r>
      <rPr>
        <b/>
        <sz val="11"/>
        <rFont val="Arial"/>
        <family val="2"/>
      </rPr>
      <t>Denominazione scuola</t>
    </r>
    <r>
      <rPr>
        <b/>
        <sz val="13"/>
        <rFont val="Arial"/>
        <family val="2"/>
      </rPr>
      <t xml:space="preserve"> </t>
    </r>
  </si>
  <si>
    <t xml:space="preserve">               I -  A  N  Z  I  A  N  I  T  A'    D I     S   E   R   V  I  Z  I  O</t>
  </si>
  <si>
    <t>II - ESIGENZE DI FAMIGLIA</t>
  </si>
  <si>
    <t xml:space="preserve">  III - TIT. GENERALI</t>
  </si>
  <si>
    <t xml:space="preserve">A </t>
  </si>
  <si>
    <t xml:space="preserve">     A1</t>
  </si>
  <si>
    <t>B</t>
  </si>
  <si>
    <t>B1</t>
  </si>
  <si>
    <t>C</t>
  </si>
  <si>
    <t xml:space="preserve">  </t>
  </si>
  <si>
    <t>D</t>
  </si>
  <si>
    <t>E</t>
  </si>
  <si>
    <t xml:space="preserve">   A</t>
  </si>
  <si>
    <t xml:space="preserve">  B</t>
  </si>
  <si>
    <t xml:space="preserve">  C</t>
  </si>
  <si>
    <t xml:space="preserve">  D</t>
  </si>
  <si>
    <t xml:space="preserve">   B</t>
  </si>
  <si>
    <t>Ruolo</t>
  </si>
  <si>
    <t xml:space="preserve"> Ruolo p.i.</t>
  </si>
  <si>
    <t xml:space="preserve">  Pre-ruolo</t>
  </si>
  <si>
    <t xml:space="preserve"> Pre-ruolo p.i.</t>
  </si>
  <si>
    <t>Ruolo PA-EL</t>
  </si>
  <si>
    <r>
      <t>Continuità scuola</t>
    </r>
    <r>
      <rPr>
        <sz val="8"/>
        <color indexed="10"/>
        <rFont val="Arial"/>
        <family val="2"/>
      </rPr>
      <t>***</t>
    </r>
  </si>
  <si>
    <t>Cont.Comune</t>
  </si>
  <si>
    <t>Una tantum</t>
  </si>
  <si>
    <t>N. ordine</t>
  </si>
  <si>
    <t>Cognome</t>
  </si>
  <si>
    <t>Nome</t>
  </si>
  <si>
    <t>Anno nasc. (prec. a parità)</t>
  </si>
  <si>
    <r>
      <t xml:space="preserve">Inserire numero mesi </t>
    </r>
    <r>
      <rPr>
        <sz val="8"/>
        <color indexed="10"/>
        <rFont val="Arial"/>
        <family val="2"/>
      </rPr>
      <t>*</t>
    </r>
  </si>
  <si>
    <t>Servizio Ruolo</t>
  </si>
  <si>
    <t>Ruolo Piccole isole</t>
  </si>
  <si>
    <r>
      <t>Inserire mesi non di ruolo</t>
    </r>
    <r>
      <rPr>
        <sz val="8"/>
        <color indexed="10"/>
        <rFont val="Arial"/>
        <family val="2"/>
      </rPr>
      <t>*</t>
    </r>
  </si>
  <si>
    <r>
      <t>Pre-ruolo (ricon. 4 anni interi+ 2/3)</t>
    </r>
    <r>
      <rPr>
        <sz val="9"/>
        <color indexed="10"/>
        <rFont val="Arial"/>
        <family val="2"/>
      </rPr>
      <t>**</t>
    </r>
  </si>
  <si>
    <r>
      <t xml:space="preserve">Inserire mesi p.r. picc.isole </t>
    </r>
    <r>
      <rPr>
        <sz val="8"/>
        <color indexed="10"/>
        <rFont val="Arial"/>
        <family val="2"/>
      </rPr>
      <t>*</t>
    </r>
  </si>
  <si>
    <r>
      <t>Pre-ruolo su picc. isole              (ricon. 4 anni int.+ 2/3)</t>
    </r>
    <r>
      <rPr>
        <sz val="9"/>
        <color indexed="10"/>
        <rFont val="Arial"/>
        <family val="2"/>
      </rPr>
      <t>**</t>
    </r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</si>
  <si>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</si>
  <si>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Ruolo P.A - E.L.</t>
  </si>
  <si>
    <r>
      <t xml:space="preserve">Inserire numero anni (1) </t>
    </r>
    <r>
      <rPr>
        <sz val="8"/>
        <color indexed="10"/>
        <rFont val="Arial"/>
        <family val="2"/>
      </rPr>
      <t>*</t>
    </r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</si>
  <si>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</si>
  <si>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</si>
  <si>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</si>
  <si>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</si>
  <si>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Mancata presentaz. dom. trasf. per un triennio (dall' a.s. 2000/01)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</si>
  <si>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</si>
  <si>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</si>
  <si>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</si>
  <si>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</si>
  <si>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</si>
  <si>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</si>
  <si>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</si>
  <si>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</si>
  <si>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t>Concorso per esami r. app.</t>
  </si>
  <si>
    <t>Concorso per esami liv.sup.</t>
  </si>
  <si>
    <t>TOTALE PUNTI TITOLI GEN.</t>
  </si>
  <si>
    <t>TOTALE</t>
  </si>
  <si>
    <t>NOTE</t>
  </si>
  <si>
    <t>x 2</t>
  </si>
  <si>
    <t>**</t>
  </si>
  <si>
    <t xml:space="preserve">x 1 </t>
  </si>
  <si>
    <t xml:space="preserve">x 8 </t>
  </si>
  <si>
    <t xml:space="preserve">x 12 </t>
  </si>
  <si>
    <t xml:space="preserve">x 4 </t>
  </si>
  <si>
    <t>+40</t>
  </si>
  <si>
    <t>+24</t>
  </si>
  <si>
    <t>x 16</t>
  </si>
  <si>
    <t>+12</t>
  </si>
  <si>
    <t xml:space="preserve">+12 </t>
  </si>
  <si>
    <r>
      <t xml:space="preserve">     (1) Per il servizio prestato nelle </t>
    </r>
    <r>
      <rPr>
        <b/>
        <sz val="12"/>
        <color indexed="10"/>
        <rFont val="Arial"/>
        <family val="2"/>
      </rPr>
      <t>piccole isole</t>
    </r>
    <r>
      <rPr>
        <b/>
        <sz val="12"/>
        <rFont val="Arial"/>
        <family val="2"/>
      </rPr>
      <t xml:space="preserve"> inserire un numero di anni pari al doppio di quelli prestati.</t>
    </r>
  </si>
  <si>
    <r>
      <t xml:space="preserve">  * </t>
    </r>
    <r>
      <rPr>
        <b/>
        <sz val="12"/>
        <rFont val="Arial"/>
        <family val="2"/>
      </rPr>
      <t>Tale istruzione si riferisce al possesso dei titoli valutabili indicati nella casella bianca successiva (a destra).</t>
    </r>
  </si>
  <si>
    <r>
      <t xml:space="preserve">** </t>
    </r>
    <r>
      <rPr>
        <b/>
        <sz val="12"/>
        <rFont val="Arial"/>
        <family val="2"/>
      </rPr>
      <t>Agli anni pre-ruolo di cui alle lettere B e B1 si attribuiscono 12 punti per ogni anno dei primi  4 anni e 8 punti (2/3 x 12 = 8) per ciascuno dei restanti anni.</t>
    </r>
  </si>
  <si>
    <r>
      <t>*** Ai fini del calcolo del punteggio di perdente posto si prescinde dal computo del triennio</t>
    </r>
    <r>
      <rPr>
        <b/>
        <sz val="12"/>
        <rFont val="Arial"/>
        <family val="2"/>
      </rPr>
      <t xml:space="preserve"> (nota 4, cui rinvia, per i TRASFERIMENTI D’UFFICIO, L'ALLEGATO E - </t>
    </r>
  </si>
  <si>
    <r>
      <t xml:space="preserve">     Il punteggio di cui alla lettera E) </t>
    </r>
    <r>
      <rPr>
        <b/>
        <sz val="12"/>
        <color indexed="10"/>
        <rFont val="Arial"/>
        <family val="2"/>
      </rPr>
      <t>non é cumulabile, per i periodi che siano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coincidenti,</t>
    </r>
    <r>
      <rPr>
        <b/>
        <sz val="12"/>
        <rFont val="Arial"/>
        <family val="2"/>
      </rPr>
      <t xml:space="preserve"> con quello previsto dalla lettera D).</t>
    </r>
  </si>
  <si>
    <t xml:space="preserve">       </t>
  </si>
  <si>
    <t>SCALISE</t>
  </si>
  <si>
    <t>GIUSEPPE</t>
  </si>
  <si>
    <t xml:space="preserve">   F</t>
  </si>
  <si>
    <t>SI</t>
  </si>
  <si>
    <t>SIRIANNI VALENTINA SILVANA</t>
  </si>
  <si>
    <t xml:space="preserve">        IL DIRIGENTE SCOLASTICO</t>
  </si>
  <si>
    <t xml:space="preserve">FOLINO </t>
  </si>
  <si>
    <t>MARIA TERESA</t>
  </si>
  <si>
    <t>AVVERSO LA PRESENTE GRADUATORIA E' AMMESSO MOTIVATO E DOCUMENTATO RECLAMO SCRITTO ENTRO DIECI GIORNI AL DIRIGENTE SCOLASTICO IL QUALE PUO' RETTIFICARE D'UFFICIO EVENTUALI ERRORI MATERIALI OD OMISSIONI.</t>
  </si>
  <si>
    <t xml:space="preserve">     TABELLA A) - ANZIANITA' DI SERVIZIO - lett. D del C.C.N.I. 2015-2016.  </t>
  </si>
  <si>
    <t xml:space="preserve"> Dott.ssa Roberta Ferrari</t>
  </si>
  <si>
    <t>ISTITUTO COMPRENSIVO</t>
  </si>
  <si>
    <t xml:space="preserve">      SERRASTRETTA</t>
  </si>
  <si>
    <r>
      <t>GRADUATORIA DI ISTITUTO</t>
    </r>
    <r>
      <rPr>
        <sz val="10"/>
        <rFont val="Arial"/>
        <family val="0"/>
      </rPr>
      <t xml:space="preserve"> per l'individuazione di PERSONALE ATA (assistenti amministrativi) eventuale soprannumerario - A.S. 2016/2017   PROT. N°  2923   del  25/05/2016  </t>
    </r>
  </si>
  <si>
    <t>SERRASTRETTA,    25/05/2016</t>
  </si>
  <si>
    <t>Firma autografa sostituita a mezzo stampa art.3  Comma 2 D.Lgs n. 39/93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</si>
</sst>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6">
    <font>
      <sz val="10"/>
      <name val="Arial"/>
      <family val="0"/>
    </font>
    <font>
      <b/>
      <sz val="13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0"/>
    </font>
    <font>
      <b/>
      <sz val="10"/>
      <name val="Arial"/>
      <family val="0"/>
    </font>
    <font>
      <sz val="8"/>
      <color indexed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sz val="8"/>
      <color indexed="12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8"/>
      <name val="Wingdings 3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/>
    </xf>
    <xf numFmtId="0" fontId="6" fillId="0" borderId="11" xfId="0" applyFont="1" applyBorder="1" applyAlignment="1" applyProtection="1">
      <alignment horizontal="left"/>
      <protection/>
    </xf>
    <xf numFmtId="0" fontId="7" fillId="33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8" fillId="33" borderId="11" xfId="0" applyFont="1" applyFill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10" fillId="33" borderId="11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2" fillId="33" borderId="15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33" borderId="19" xfId="0" applyFill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3" xfId="0" applyBorder="1" applyAlignment="1" applyProtection="1">
      <alignment horizontal="left"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13" fillId="0" borderId="22" xfId="0" applyFont="1" applyBorder="1" applyAlignment="1" applyProtection="1">
      <alignment horizontal="centerContinuous" vertical="center"/>
      <protection/>
    </xf>
    <xf numFmtId="0" fontId="13" fillId="0" borderId="17" xfId="0" applyFont="1" applyBorder="1" applyAlignment="1" applyProtection="1">
      <alignment horizontal="centerContinuous" vertical="center"/>
      <protection/>
    </xf>
    <xf numFmtId="0" fontId="13" fillId="33" borderId="23" xfId="0" applyFont="1" applyFill="1" applyBorder="1" applyAlignment="1" applyProtection="1">
      <alignment horizontal="left" vertical="center"/>
      <protection/>
    </xf>
    <xf numFmtId="0" fontId="13" fillId="33" borderId="23" xfId="0" applyFont="1" applyFill="1" applyBorder="1" applyAlignment="1" applyProtection="1">
      <alignment horizontal="centerContinuous" vertical="center"/>
      <protection/>
    </xf>
    <xf numFmtId="0" fontId="14" fillId="33" borderId="23" xfId="0" applyFont="1" applyFill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centerContinuous" vertical="center"/>
      <protection/>
    </xf>
    <xf numFmtId="0" fontId="14" fillId="0" borderId="23" xfId="0" applyFont="1" applyBorder="1" applyAlignment="1" applyProtection="1">
      <alignment horizontal="centerContinuous" vertical="center"/>
      <protection/>
    </xf>
    <xf numFmtId="0" fontId="14" fillId="0" borderId="17" xfId="0" applyFont="1" applyBorder="1" applyAlignment="1" applyProtection="1">
      <alignment horizontal="centerContinuous" vertical="center"/>
      <protection/>
    </xf>
    <xf numFmtId="0" fontId="13" fillId="0" borderId="16" xfId="0" applyFont="1" applyBorder="1" applyAlignment="1" applyProtection="1">
      <alignment horizontal="centerContinuous" vertical="center"/>
      <protection/>
    </xf>
    <xf numFmtId="0" fontId="13" fillId="33" borderId="16" xfId="0" applyFont="1" applyFill="1" applyBorder="1" applyAlignment="1" applyProtection="1">
      <alignment horizontal="centerContinuous" vertical="center"/>
      <protection/>
    </xf>
    <xf numFmtId="0" fontId="14" fillId="33" borderId="23" xfId="0" applyFont="1" applyFill="1" applyBorder="1" applyAlignment="1" applyProtection="1">
      <alignment horizontal="centerContinuous" vertical="center"/>
      <protection/>
    </xf>
    <xf numFmtId="0" fontId="14" fillId="0" borderId="24" xfId="0" applyFont="1" applyBorder="1" applyAlignment="1" applyProtection="1">
      <alignment horizontal="centerContinuous" vertical="center" wrapText="1"/>
      <protection/>
    </xf>
    <xf numFmtId="0" fontId="16" fillId="0" borderId="17" xfId="0" applyFont="1" applyBorder="1" applyAlignment="1" applyProtection="1">
      <alignment horizontal="centerContinuous" vertical="center" wrapText="1"/>
      <protection/>
    </xf>
    <xf numFmtId="0" fontId="13" fillId="34" borderId="21" xfId="0" applyFont="1" applyFill="1" applyBorder="1" applyAlignment="1" applyProtection="1">
      <alignment/>
      <protection/>
    </xf>
    <xf numFmtId="0" fontId="13" fillId="33" borderId="22" xfId="0" applyFont="1" applyFill="1" applyBorder="1" applyAlignment="1" applyProtection="1">
      <alignment/>
      <protection/>
    </xf>
    <xf numFmtId="0" fontId="13" fillId="0" borderId="17" xfId="0" applyFont="1" applyBorder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 horizontal="left" textRotation="90"/>
      <protection/>
    </xf>
    <xf numFmtId="0" fontId="0" fillId="0" borderId="26" xfId="0" applyFont="1" applyBorder="1" applyAlignment="1" applyProtection="1">
      <alignment horizontal="center"/>
      <protection/>
    </xf>
    <xf numFmtId="0" fontId="17" fillId="0" borderId="27" xfId="0" applyFont="1" applyBorder="1" applyAlignment="1" applyProtection="1">
      <alignment horizontal="right" vertical="justify" textRotation="90" wrapText="1"/>
      <protection/>
    </xf>
    <xf numFmtId="0" fontId="13" fillId="35" borderId="17" xfId="0" applyFont="1" applyFill="1" applyBorder="1" applyAlignment="1" applyProtection="1">
      <alignment textRotation="90" wrapText="1"/>
      <protection/>
    </xf>
    <xf numFmtId="0" fontId="17" fillId="0" borderId="17" xfId="0" applyFont="1" applyBorder="1" applyAlignment="1" applyProtection="1">
      <alignment textRotation="90" wrapText="1"/>
      <protection/>
    </xf>
    <xf numFmtId="0" fontId="17" fillId="0" borderId="28" xfId="0" applyFont="1" applyBorder="1" applyAlignment="1" applyProtection="1">
      <alignment horizontal="right" vertical="justify" textRotation="90" wrapText="1"/>
      <protection/>
    </xf>
    <xf numFmtId="0" fontId="13" fillId="35" borderId="28" xfId="0" applyFont="1" applyFill="1" applyBorder="1" applyAlignment="1" applyProtection="1">
      <alignment horizontal="right" vertical="justify" textRotation="90" wrapText="1"/>
      <protection/>
    </xf>
    <xf numFmtId="0" fontId="18" fillId="0" borderId="28" xfId="0" applyFont="1" applyBorder="1" applyAlignment="1" applyProtection="1">
      <alignment horizontal="left" vertical="center" textRotation="90" wrapText="1"/>
      <protection/>
    </xf>
    <xf numFmtId="0" fontId="17" fillId="0" borderId="28" xfId="0" applyFont="1" applyBorder="1" applyAlignment="1" applyProtection="1">
      <alignment textRotation="90" wrapText="1"/>
      <protection/>
    </xf>
    <xf numFmtId="0" fontId="13" fillId="35" borderId="28" xfId="0" applyFont="1" applyFill="1" applyBorder="1" applyAlignment="1" applyProtection="1">
      <alignment textRotation="90" wrapText="1"/>
      <protection/>
    </xf>
    <xf numFmtId="0" fontId="20" fillId="0" borderId="29" xfId="0" applyFont="1" applyBorder="1" applyAlignment="1" applyProtection="1">
      <alignment textRotation="90" wrapText="1"/>
      <protection/>
    </xf>
    <xf numFmtId="0" fontId="17" fillId="34" borderId="21" xfId="0" applyFont="1" applyFill="1" applyBorder="1" applyAlignment="1" applyProtection="1">
      <alignment textRotation="90" wrapText="1"/>
      <protection/>
    </xf>
    <xf numFmtId="0" fontId="13" fillId="35" borderId="30" xfId="0" applyFont="1" applyFill="1" applyBorder="1" applyAlignment="1" applyProtection="1">
      <alignment textRotation="90" wrapText="1"/>
      <protection/>
    </xf>
    <xf numFmtId="0" fontId="13" fillId="35" borderId="16" xfId="0" applyFont="1" applyFill="1" applyBorder="1" applyAlignment="1" applyProtection="1">
      <alignment textRotation="90" wrapText="1"/>
      <protection/>
    </xf>
    <xf numFmtId="0" fontId="17" fillId="0" borderId="23" xfId="0" applyFont="1" applyBorder="1" applyAlignment="1" applyProtection="1">
      <alignment textRotation="90" wrapText="1"/>
      <protection/>
    </xf>
    <xf numFmtId="0" fontId="17" fillId="34" borderId="31" xfId="0" applyFont="1" applyFill="1" applyBorder="1" applyAlignment="1" applyProtection="1">
      <alignment textRotation="90" wrapText="1"/>
      <protection/>
    </xf>
    <xf numFmtId="0" fontId="7" fillId="0" borderId="32" xfId="0" applyFont="1" applyFill="1" applyBorder="1" applyAlignment="1" applyProtection="1">
      <alignment textRotation="90"/>
      <protection/>
    </xf>
    <xf numFmtId="0" fontId="13" fillId="0" borderId="33" xfId="0" applyFont="1" applyBorder="1" applyAlignment="1" applyProtection="1">
      <alignment horizontal="center"/>
      <protection/>
    </xf>
    <xf numFmtId="0" fontId="13" fillId="0" borderId="34" xfId="0" applyFont="1" applyFill="1" applyBorder="1" applyAlignment="1" applyProtection="1">
      <alignment horizontal="center"/>
      <protection/>
    </xf>
    <xf numFmtId="0" fontId="13" fillId="0" borderId="35" xfId="0" applyFont="1" applyFill="1" applyBorder="1" applyAlignment="1" applyProtection="1">
      <alignment horizontal="center"/>
      <protection/>
    </xf>
    <xf numFmtId="49" fontId="13" fillId="0" borderId="36" xfId="0" applyNumberFormat="1" applyFont="1" applyFill="1" applyBorder="1" applyAlignment="1" applyProtection="1">
      <alignment horizontal="center"/>
      <protection/>
    </xf>
    <xf numFmtId="49" fontId="13" fillId="35" borderId="37" xfId="0" applyNumberFormat="1" applyFont="1" applyFill="1" applyBorder="1" applyAlignment="1" applyProtection="1">
      <alignment/>
      <protection/>
    </xf>
    <xf numFmtId="49" fontId="13" fillId="0" borderId="38" xfId="0" applyNumberFormat="1" applyFont="1" applyFill="1" applyBorder="1" applyAlignment="1" applyProtection="1">
      <alignment horizontal="center"/>
      <protection/>
    </xf>
    <xf numFmtId="49" fontId="13" fillId="35" borderId="38" xfId="0" applyNumberFormat="1" applyFont="1" applyFill="1" applyBorder="1" applyAlignment="1" applyProtection="1">
      <alignment horizontal="center"/>
      <protection/>
    </xf>
    <xf numFmtId="49" fontId="13" fillId="35" borderId="35" xfId="0" applyNumberFormat="1" applyFont="1" applyFill="1" applyBorder="1" applyAlignment="1" applyProtection="1">
      <alignment horizontal="center"/>
      <protection/>
    </xf>
    <xf numFmtId="49" fontId="21" fillId="0" borderId="35" xfId="0" applyNumberFormat="1" applyFont="1" applyFill="1" applyBorder="1" applyAlignment="1" applyProtection="1">
      <alignment horizontal="center"/>
      <protection/>
    </xf>
    <xf numFmtId="49" fontId="13" fillId="0" borderId="35" xfId="0" applyNumberFormat="1" applyFont="1" applyFill="1" applyBorder="1" applyAlignment="1" applyProtection="1">
      <alignment horizontal="center"/>
      <protection/>
    </xf>
    <xf numFmtId="49" fontId="13" fillId="0" borderId="39" xfId="0" applyNumberFormat="1" applyFont="1" applyFill="1" applyBorder="1" applyAlignment="1" applyProtection="1">
      <alignment horizontal="center"/>
      <protection/>
    </xf>
    <xf numFmtId="49" fontId="13" fillId="34" borderId="40" xfId="0" applyNumberFormat="1" applyFont="1" applyFill="1" applyBorder="1" applyAlignment="1" applyProtection="1">
      <alignment horizontal="center"/>
      <protection/>
    </xf>
    <xf numFmtId="49" fontId="13" fillId="35" borderId="37" xfId="0" applyNumberFormat="1" applyFont="1" applyFill="1" applyBorder="1" applyAlignment="1" applyProtection="1">
      <alignment horizontal="center"/>
      <protection/>
    </xf>
    <xf numFmtId="49" fontId="13" fillId="35" borderId="39" xfId="0" applyNumberFormat="1" applyFont="1" applyFill="1" applyBorder="1" applyAlignment="1" applyProtection="1">
      <alignment horizontal="center"/>
      <protection/>
    </xf>
    <xf numFmtId="49" fontId="13" fillId="0" borderId="41" xfId="0" applyNumberFormat="1" applyFont="1" applyFill="1" applyBorder="1" applyAlignment="1" applyProtection="1">
      <alignment horizontal="center"/>
      <protection/>
    </xf>
    <xf numFmtId="49" fontId="22" fillId="0" borderId="42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>
      <alignment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1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/>
      <protection locked="0"/>
    </xf>
    <xf numFmtId="1" fontId="63" fillId="0" borderId="43" xfId="0" applyNumberFormat="1" applyFont="1" applyFill="1" applyBorder="1" applyAlignment="1" applyProtection="1">
      <alignment horizontal="center"/>
      <protection/>
    </xf>
    <xf numFmtId="1" fontId="63" fillId="0" borderId="43" xfId="0" applyNumberFormat="1" applyFont="1" applyFill="1" applyBorder="1" applyAlignment="1" applyProtection="1">
      <alignment horizontal="center"/>
      <protection hidden="1"/>
    </xf>
    <xf numFmtId="1" fontId="63" fillId="0" borderId="24" xfId="0" applyNumberFormat="1" applyFont="1" applyFill="1" applyBorder="1" applyAlignment="1" applyProtection="1">
      <alignment horizontal="center"/>
      <protection/>
    </xf>
    <xf numFmtId="1" fontId="63" fillId="34" borderId="44" xfId="0" applyNumberFormat="1" applyFont="1" applyFill="1" applyBorder="1" applyAlignment="1" applyProtection="1">
      <alignment horizontal="center"/>
      <protection/>
    </xf>
    <xf numFmtId="1" fontId="63" fillId="34" borderId="31" xfId="0" applyNumberFormat="1" applyFont="1" applyFill="1" applyBorder="1" applyAlignment="1" applyProtection="1">
      <alignment horizontal="center"/>
      <protection/>
    </xf>
    <xf numFmtId="1" fontId="63" fillId="34" borderId="31" xfId="0" applyNumberFormat="1" applyFont="1" applyFill="1" applyBorder="1" applyAlignment="1" applyProtection="1">
      <alignment horizontal="center"/>
      <protection hidden="1"/>
    </xf>
    <xf numFmtId="1" fontId="64" fillId="0" borderId="18" xfId="0" applyNumberFormat="1" applyFont="1" applyFill="1" applyBorder="1" applyAlignment="1" applyProtection="1">
      <alignment horizontal="center"/>
      <protection/>
    </xf>
    <xf numFmtId="0" fontId="65" fillId="0" borderId="0" xfId="0" applyFont="1" applyAlignment="1">
      <alignment/>
    </xf>
    <xf numFmtId="0" fontId="63" fillId="0" borderId="28" xfId="0" applyFont="1" applyFill="1" applyBorder="1" applyAlignment="1" applyProtection="1">
      <alignment/>
      <protection locked="0"/>
    </xf>
    <xf numFmtId="0" fontId="63" fillId="0" borderId="28" xfId="0" applyFont="1" applyBorder="1" applyAlignment="1" applyProtection="1">
      <alignment/>
      <protection locked="0"/>
    </xf>
    <xf numFmtId="0" fontId="63" fillId="0" borderId="23" xfId="0" applyFont="1" applyBorder="1" applyAlignment="1" applyProtection="1">
      <alignment horizontal="center"/>
      <protection locked="0"/>
    </xf>
    <xf numFmtId="0" fontId="63" fillId="35" borderId="30" xfId="0" applyFont="1" applyFill="1" applyBorder="1" applyAlignment="1" applyProtection="1">
      <alignment horizontal="center"/>
      <protection locked="0"/>
    </xf>
    <xf numFmtId="0" fontId="63" fillId="35" borderId="28" xfId="0" applyFont="1" applyFill="1" applyBorder="1" applyAlignment="1" applyProtection="1">
      <alignment horizontal="center"/>
      <protection locked="0"/>
    </xf>
    <xf numFmtId="0" fontId="64" fillId="0" borderId="45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13" fillId="0" borderId="43" xfId="0" applyFont="1" applyFill="1" applyBorder="1" applyAlignment="1" applyProtection="1">
      <alignment/>
      <protection locked="0"/>
    </xf>
    <xf numFmtId="0" fontId="13" fillId="0" borderId="43" xfId="0" applyFont="1" applyBorder="1" applyAlignment="1" applyProtection="1">
      <alignment/>
      <protection locked="0"/>
    </xf>
    <xf numFmtId="0" fontId="13" fillId="0" borderId="24" xfId="0" applyFont="1" applyBorder="1" applyAlignment="1" applyProtection="1">
      <alignment horizontal="center"/>
      <protection locked="0"/>
    </xf>
    <xf numFmtId="0" fontId="13" fillId="35" borderId="46" xfId="0" applyFont="1" applyFill="1" applyBorder="1" applyAlignment="1" applyProtection="1">
      <alignment horizontal="center"/>
      <protection locked="0"/>
    </xf>
    <xf numFmtId="1" fontId="13" fillId="0" borderId="43" xfId="0" applyNumberFormat="1" applyFont="1" applyFill="1" applyBorder="1" applyAlignment="1" applyProtection="1">
      <alignment horizontal="center"/>
      <protection/>
    </xf>
    <xf numFmtId="0" fontId="13" fillId="35" borderId="43" xfId="0" applyFont="1" applyFill="1" applyBorder="1" applyAlignment="1" applyProtection="1">
      <alignment horizontal="center"/>
      <protection locked="0"/>
    </xf>
    <xf numFmtId="1" fontId="13" fillId="0" borderId="43" xfId="0" applyNumberFormat="1" applyFont="1" applyFill="1" applyBorder="1" applyAlignment="1" applyProtection="1">
      <alignment horizontal="center"/>
      <protection hidden="1"/>
    </xf>
    <xf numFmtId="1" fontId="13" fillId="0" borderId="24" xfId="0" applyNumberFormat="1" applyFont="1" applyFill="1" applyBorder="1" applyAlignment="1" applyProtection="1">
      <alignment horizontal="center"/>
      <protection/>
    </xf>
    <xf numFmtId="1" fontId="13" fillId="34" borderId="44" xfId="0" applyNumberFormat="1" applyFont="1" applyFill="1" applyBorder="1" applyAlignment="1" applyProtection="1">
      <alignment horizontal="center"/>
      <protection/>
    </xf>
    <xf numFmtId="0" fontId="13" fillId="35" borderId="47" xfId="0" applyFont="1" applyFill="1" applyBorder="1" applyAlignment="1" applyProtection="1">
      <alignment horizontal="center"/>
      <protection locked="0"/>
    </xf>
    <xf numFmtId="1" fontId="13" fillId="34" borderId="31" xfId="0" applyNumberFormat="1" applyFont="1" applyFill="1" applyBorder="1" applyAlignment="1" applyProtection="1">
      <alignment horizontal="center"/>
      <protection/>
    </xf>
    <xf numFmtId="1" fontId="13" fillId="34" borderId="31" xfId="0" applyNumberFormat="1" applyFont="1" applyFill="1" applyBorder="1" applyAlignment="1" applyProtection="1">
      <alignment horizontal="center"/>
      <protection hidden="1"/>
    </xf>
    <xf numFmtId="1" fontId="10" fillId="0" borderId="18" xfId="0" applyNumberFormat="1" applyFont="1" applyFill="1" applyBorder="1" applyAlignment="1" applyProtection="1">
      <alignment horizontal="center"/>
      <protection/>
    </xf>
    <xf numFmtId="0" fontId="10" fillId="0" borderId="33" xfId="0" applyFont="1" applyFill="1" applyBorder="1" applyAlignment="1" applyProtection="1">
      <alignment horizontal="center"/>
      <protection locked="0"/>
    </xf>
    <xf numFmtId="0" fontId="13" fillId="0" borderId="28" xfId="0" applyFont="1" applyFill="1" applyBorder="1" applyAlignment="1" applyProtection="1">
      <alignment/>
      <protection locked="0"/>
    </xf>
    <xf numFmtId="0" fontId="13" fillId="0" borderId="28" xfId="0" applyFont="1" applyBorder="1" applyAlignment="1" applyProtection="1">
      <alignment/>
      <protection locked="0"/>
    </xf>
    <xf numFmtId="0" fontId="13" fillId="0" borderId="23" xfId="0" applyFont="1" applyBorder="1" applyAlignment="1" applyProtection="1">
      <alignment horizontal="center"/>
      <protection locked="0"/>
    </xf>
    <xf numFmtId="0" fontId="13" fillId="35" borderId="30" xfId="0" applyFont="1" applyFill="1" applyBorder="1" applyAlignment="1" applyProtection="1">
      <alignment horizontal="center"/>
      <protection locked="0"/>
    </xf>
    <xf numFmtId="0" fontId="13" fillId="35" borderId="28" xfId="0" applyFont="1" applyFill="1" applyBorder="1" applyAlignment="1" applyProtection="1">
      <alignment horizontal="center"/>
      <protection locked="0"/>
    </xf>
    <xf numFmtId="0" fontId="10" fillId="0" borderId="45" xfId="0" applyFont="1" applyFill="1" applyBorder="1" applyAlignment="1" applyProtection="1">
      <alignment horizontal="center"/>
      <protection locked="0"/>
    </xf>
    <xf numFmtId="0" fontId="10" fillId="0" borderId="48" xfId="0" applyFont="1" applyFill="1" applyBorder="1" applyAlignment="1" applyProtection="1">
      <alignment horizontal="center"/>
      <protection locked="0"/>
    </xf>
    <xf numFmtId="0" fontId="13" fillId="0" borderId="49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zoomScalePageLayoutView="0" workbookViewId="0" topLeftCell="A1">
      <selection activeCell="T37" sqref="T37"/>
    </sheetView>
  </sheetViews>
  <sheetFormatPr defaultColWidth="9.140625" defaultRowHeight="12.75"/>
  <cols>
    <col min="1" max="1" width="4.00390625" style="0" customWidth="1"/>
    <col min="2" max="2" width="11.28125" style="0" customWidth="1"/>
    <col min="3" max="3" width="13.28125" style="0" customWidth="1"/>
    <col min="4" max="4" width="4.00390625" style="0" customWidth="1"/>
    <col min="5" max="6" width="4.57421875" style="0" customWidth="1"/>
    <col min="7" max="7" width="3.28125" style="0" customWidth="1"/>
    <col min="8" max="8" width="4.421875" style="0" customWidth="1"/>
    <col min="9" max="9" width="4.00390625" style="0" customWidth="1"/>
    <col min="10" max="10" width="4.7109375" style="0" customWidth="1"/>
    <col min="11" max="11" width="3.421875" style="0" customWidth="1"/>
    <col min="12" max="12" width="4.57421875" style="0" customWidth="1"/>
    <col min="13" max="13" width="3.140625" style="0" customWidth="1"/>
    <col min="14" max="15" width="3.57421875" style="0" customWidth="1"/>
    <col min="16" max="16" width="4.421875" style="0" customWidth="1"/>
    <col min="17" max="17" width="3.421875" style="0" customWidth="1"/>
    <col min="18" max="18" width="4.28125" style="0" customWidth="1"/>
    <col min="19" max="19" width="3.140625" style="0" customWidth="1"/>
    <col min="20" max="20" width="5.421875" style="0" customWidth="1"/>
    <col min="21" max="21" width="3.7109375" style="0" customWidth="1"/>
    <col min="22" max="22" width="5.57421875" style="0" customWidth="1"/>
    <col min="23" max="23" width="5.28125" style="0" customWidth="1"/>
    <col min="24" max="24" width="4.57421875" style="0" customWidth="1"/>
    <col min="25" max="25" width="5.140625" style="0" customWidth="1"/>
    <col min="26" max="26" width="2.8515625" style="0" customWidth="1"/>
    <col min="27" max="27" width="3.7109375" style="0" customWidth="1"/>
    <col min="28" max="28" width="4.8515625" style="0" customWidth="1"/>
    <col min="29" max="29" width="5.140625" style="0" customWidth="1"/>
    <col min="30" max="30" width="3.57421875" style="0" customWidth="1"/>
    <col min="31" max="31" width="4.28125" style="0" customWidth="1"/>
    <col min="32" max="32" width="4.140625" style="0" customWidth="1"/>
    <col min="33" max="33" width="3.421875" style="0" customWidth="1"/>
    <col min="34" max="34" width="3.7109375" style="0" customWidth="1"/>
    <col min="35" max="36" width="3.140625" style="0" customWidth="1"/>
  </cols>
  <sheetData>
    <row r="1" spans="2:39" ht="17.25" thickBot="1">
      <c r="B1" s="1" t="s">
        <v>0</v>
      </c>
      <c r="C1" s="1"/>
      <c r="D1" s="2"/>
      <c r="E1" s="3"/>
      <c r="F1" s="4" t="s">
        <v>87</v>
      </c>
      <c r="G1" s="5"/>
      <c r="H1" s="6"/>
      <c r="I1" s="6"/>
      <c r="J1" s="6"/>
      <c r="K1" s="5"/>
      <c r="L1" s="6"/>
      <c r="M1" s="6"/>
      <c r="N1" s="6"/>
      <c r="O1" s="5"/>
      <c r="P1" s="6"/>
      <c r="Q1" s="5"/>
      <c r="R1" s="6"/>
      <c r="S1" s="6"/>
      <c r="T1" s="6"/>
      <c r="U1" s="6"/>
      <c r="V1" s="6"/>
      <c r="W1" s="6"/>
      <c r="X1" s="5"/>
      <c r="Y1" s="6"/>
      <c r="Z1" s="5"/>
      <c r="AA1" s="6"/>
      <c r="AB1" s="5"/>
      <c r="AC1" s="6"/>
      <c r="AD1" s="5"/>
      <c r="AE1" s="6"/>
      <c r="AF1" s="6"/>
      <c r="AG1" s="5"/>
      <c r="AH1" s="6"/>
      <c r="AI1" s="5"/>
      <c r="AJ1" s="6"/>
      <c r="AK1" s="6"/>
      <c r="AL1" s="6"/>
      <c r="AM1" s="7"/>
    </row>
    <row r="2" spans="2:39" ht="17.25" thickBot="1">
      <c r="B2" s="8" t="s">
        <v>85</v>
      </c>
      <c r="C2" s="1"/>
      <c r="D2" s="2"/>
      <c r="E2" s="9"/>
      <c r="F2" s="10" t="s">
        <v>1</v>
      </c>
      <c r="G2" s="11"/>
      <c r="H2" s="12"/>
      <c r="I2" s="12"/>
      <c r="J2" s="12"/>
      <c r="K2" s="13"/>
      <c r="L2" s="12"/>
      <c r="M2" s="12"/>
      <c r="N2" s="12"/>
      <c r="O2" s="13"/>
      <c r="P2" s="12"/>
      <c r="Q2" s="13"/>
      <c r="R2" s="12"/>
      <c r="S2" s="12"/>
      <c r="T2" s="12"/>
      <c r="U2" s="14"/>
      <c r="V2" s="15"/>
      <c r="W2" s="16"/>
      <c r="X2" s="17"/>
      <c r="Y2" s="18" t="s">
        <v>2</v>
      </c>
      <c r="Z2" s="19"/>
      <c r="AA2" s="12"/>
      <c r="AB2" s="13"/>
      <c r="AC2" s="12"/>
      <c r="AD2" s="13"/>
      <c r="AE2" s="12"/>
      <c r="AF2" s="16"/>
      <c r="AG2" s="20" t="s">
        <v>3</v>
      </c>
      <c r="AH2" s="12"/>
      <c r="AI2" s="13"/>
      <c r="AJ2" s="12"/>
      <c r="AK2" s="16"/>
      <c r="AL2" s="6"/>
      <c r="AM2" s="7"/>
    </row>
    <row r="3" spans="1:39" ht="13.5">
      <c r="A3" s="21"/>
      <c r="B3" s="8" t="s">
        <v>86</v>
      </c>
      <c r="C3" s="22"/>
      <c r="D3" s="7"/>
      <c r="E3" s="23"/>
      <c r="F3" s="15" t="s">
        <v>4</v>
      </c>
      <c r="G3" s="24" t="s">
        <v>5</v>
      </c>
      <c r="H3" s="25"/>
      <c r="I3" s="26"/>
      <c r="J3" s="27" t="s">
        <v>6</v>
      </c>
      <c r="K3" s="28"/>
      <c r="L3" s="15" t="s">
        <v>7</v>
      </c>
      <c r="M3" s="29"/>
      <c r="N3" s="29" t="s">
        <v>8</v>
      </c>
      <c r="O3" s="30"/>
      <c r="P3" s="31" t="s">
        <v>9</v>
      </c>
      <c r="Q3" s="24" t="s">
        <v>10</v>
      </c>
      <c r="R3" s="25"/>
      <c r="S3" s="30"/>
      <c r="T3" s="32" t="s">
        <v>11</v>
      </c>
      <c r="U3" s="30" t="s">
        <v>76</v>
      </c>
      <c r="V3" s="33"/>
      <c r="W3" s="34"/>
      <c r="X3" s="35" t="s">
        <v>12</v>
      </c>
      <c r="Y3" s="36"/>
      <c r="Z3" s="28" t="s">
        <v>13</v>
      </c>
      <c r="AA3" s="36"/>
      <c r="AB3" s="28" t="s">
        <v>14</v>
      </c>
      <c r="AC3" s="36"/>
      <c r="AD3" s="28" t="s">
        <v>15</v>
      </c>
      <c r="AE3" s="37"/>
      <c r="AF3" s="34"/>
      <c r="AG3" s="28" t="s">
        <v>12</v>
      </c>
      <c r="AH3" s="38"/>
      <c r="AI3" s="28" t="s">
        <v>16</v>
      </c>
      <c r="AJ3" s="38"/>
      <c r="AK3" s="34"/>
      <c r="AL3" s="39"/>
      <c r="AM3" s="21"/>
    </row>
    <row r="4" spans="1:39" ht="13.5" thickBot="1">
      <c r="A4" s="7"/>
      <c r="B4" s="22"/>
      <c r="C4" s="22"/>
      <c r="D4" s="40"/>
      <c r="E4" s="41" t="s">
        <v>17</v>
      </c>
      <c r="F4" s="42"/>
      <c r="G4" s="43" t="s">
        <v>18</v>
      </c>
      <c r="H4" s="42"/>
      <c r="I4" s="44" t="s">
        <v>19</v>
      </c>
      <c r="J4" s="42"/>
      <c r="K4" s="45" t="s">
        <v>20</v>
      </c>
      <c r="L4" s="46"/>
      <c r="M4" s="47" t="s">
        <v>21</v>
      </c>
      <c r="N4" s="48"/>
      <c r="O4" s="44" t="s">
        <v>22</v>
      </c>
      <c r="P4" s="49"/>
      <c r="Q4" s="50"/>
      <c r="R4" s="42"/>
      <c r="S4" s="51" t="s">
        <v>23</v>
      </c>
      <c r="T4" s="42"/>
      <c r="U4" s="52" t="s">
        <v>24</v>
      </c>
      <c r="V4" s="53"/>
      <c r="W4" s="54"/>
      <c r="X4" s="55"/>
      <c r="Y4" s="56"/>
      <c r="Z4" s="57"/>
      <c r="AA4" s="56"/>
      <c r="AB4" s="57"/>
      <c r="AC4" s="56"/>
      <c r="AD4" s="57"/>
      <c r="AE4" s="58"/>
      <c r="AF4" s="54"/>
      <c r="AG4" s="57"/>
      <c r="AH4" s="56"/>
      <c r="AI4" s="57"/>
      <c r="AJ4" s="59"/>
      <c r="AK4" s="54"/>
      <c r="AL4" s="7"/>
      <c r="AM4" s="7"/>
    </row>
    <row r="5" spans="1:39" ht="108" customHeight="1">
      <c r="A5" s="60" t="s">
        <v>25</v>
      </c>
      <c r="B5" s="61" t="s">
        <v>26</v>
      </c>
      <c r="C5" s="61" t="s">
        <v>27</v>
      </c>
      <c r="D5" s="62" t="s">
        <v>28</v>
      </c>
      <c r="E5" s="63" t="s">
        <v>29</v>
      </c>
      <c r="F5" s="64" t="s">
        <v>30</v>
      </c>
      <c r="G5" s="63" t="s">
        <v>29</v>
      </c>
      <c r="H5" s="65" t="s">
        <v>31</v>
      </c>
      <c r="I5" s="66" t="s">
        <v>32</v>
      </c>
      <c r="J5" s="67" t="s">
        <v>33</v>
      </c>
      <c r="K5" s="66" t="s">
        <v>34</v>
      </c>
      <c r="L5" s="67" t="s">
        <v>35</v>
      </c>
      <c r="M5" s="63" t="s">
        <v>36</v>
      </c>
      <c r="N5" s="64" t="s">
        <v>37</v>
      </c>
      <c r="O5" s="63" t="s">
        <v>38</v>
      </c>
      <c r="P5" s="68" t="s">
        <v>39</v>
      </c>
      <c r="Q5" s="63" t="s">
        <v>38</v>
      </c>
      <c r="R5" s="68" t="s">
        <v>40</v>
      </c>
      <c r="S5" s="63" t="s">
        <v>36</v>
      </c>
      <c r="T5" s="68" t="s">
        <v>41</v>
      </c>
      <c r="U5" s="69" t="s">
        <v>42</v>
      </c>
      <c r="V5" s="70" t="s">
        <v>43</v>
      </c>
      <c r="W5" s="71" t="s">
        <v>44</v>
      </c>
      <c r="X5" s="72" t="s">
        <v>42</v>
      </c>
      <c r="Y5" s="64" t="s">
        <v>45</v>
      </c>
      <c r="Z5" s="63" t="s">
        <v>46</v>
      </c>
      <c r="AA5" s="68" t="s">
        <v>47</v>
      </c>
      <c r="AB5" s="63" t="s">
        <v>48</v>
      </c>
      <c r="AC5" s="68" t="s">
        <v>49</v>
      </c>
      <c r="AD5" s="73" t="s">
        <v>42</v>
      </c>
      <c r="AE5" s="74" t="s">
        <v>50</v>
      </c>
      <c r="AF5" s="75" t="s">
        <v>51</v>
      </c>
      <c r="AG5" s="73" t="s">
        <v>42</v>
      </c>
      <c r="AH5" s="68" t="s">
        <v>52</v>
      </c>
      <c r="AI5" s="73" t="s">
        <v>42</v>
      </c>
      <c r="AJ5" s="68" t="s">
        <v>53</v>
      </c>
      <c r="AK5" s="75" t="s">
        <v>54</v>
      </c>
      <c r="AL5" s="76" t="s">
        <v>55</v>
      </c>
      <c r="AM5" s="77" t="s">
        <v>56</v>
      </c>
    </row>
    <row r="6" spans="1:39" ht="18" thickBot="1">
      <c r="A6" s="78"/>
      <c r="B6" s="79"/>
      <c r="C6" s="79"/>
      <c r="D6" s="80"/>
      <c r="E6" s="81"/>
      <c r="F6" s="82" t="s">
        <v>57</v>
      </c>
      <c r="G6" s="83"/>
      <c r="H6" s="82" t="s">
        <v>57</v>
      </c>
      <c r="I6" s="84"/>
      <c r="J6" s="85" t="s">
        <v>58</v>
      </c>
      <c r="K6" s="84"/>
      <c r="L6" s="85" t="s">
        <v>58</v>
      </c>
      <c r="M6" s="84"/>
      <c r="N6" s="86" t="s">
        <v>59</v>
      </c>
      <c r="O6" s="84"/>
      <c r="P6" s="86" t="s">
        <v>60</v>
      </c>
      <c r="Q6" s="84"/>
      <c r="R6" s="86" t="s">
        <v>61</v>
      </c>
      <c r="S6" s="84"/>
      <c r="T6" s="86" t="s">
        <v>62</v>
      </c>
      <c r="U6" s="84"/>
      <c r="V6" s="87" t="s">
        <v>63</v>
      </c>
      <c r="W6" s="88"/>
      <c r="X6" s="89"/>
      <c r="Y6" s="82" t="s">
        <v>64</v>
      </c>
      <c r="Z6" s="83"/>
      <c r="AA6" s="86" t="s">
        <v>65</v>
      </c>
      <c r="AB6" s="84"/>
      <c r="AC6" s="86" t="s">
        <v>61</v>
      </c>
      <c r="AD6" s="90"/>
      <c r="AE6" s="87" t="s">
        <v>64</v>
      </c>
      <c r="AF6" s="88"/>
      <c r="AG6" s="83"/>
      <c r="AH6" s="86" t="s">
        <v>66</v>
      </c>
      <c r="AI6" s="84"/>
      <c r="AJ6" s="86" t="s">
        <v>67</v>
      </c>
      <c r="AK6" s="88"/>
      <c r="AL6" s="91"/>
      <c r="AM6" s="92"/>
    </row>
    <row r="7" spans="1:39" s="94" customFormat="1" ht="12.75">
      <c r="A7" s="129">
        <f>1+A6</f>
        <v>1</v>
      </c>
      <c r="B7" s="130" t="s">
        <v>74</v>
      </c>
      <c r="C7" s="130" t="s">
        <v>75</v>
      </c>
      <c r="D7" s="131">
        <v>61</v>
      </c>
      <c r="E7" s="132">
        <v>261</v>
      </c>
      <c r="F7" s="133">
        <f>E7*2</f>
        <v>522</v>
      </c>
      <c r="G7" s="134"/>
      <c r="H7" s="133">
        <f>G7*2</f>
        <v>0</v>
      </c>
      <c r="I7" s="134">
        <v>29</v>
      </c>
      <c r="J7" s="135">
        <v>29</v>
      </c>
      <c r="K7" s="134"/>
      <c r="L7" s="135">
        <v>0</v>
      </c>
      <c r="M7" s="134"/>
      <c r="N7" s="135">
        <v>0</v>
      </c>
      <c r="O7" s="134">
        <v>5</v>
      </c>
      <c r="P7" s="133">
        <f>IF(O7&gt;10,80,O7*8)</f>
        <v>40</v>
      </c>
      <c r="Q7" s="134">
        <v>12</v>
      </c>
      <c r="R7" s="133">
        <f>Q7*12</f>
        <v>144</v>
      </c>
      <c r="S7" s="134"/>
      <c r="T7" s="136">
        <f>S7*4</f>
        <v>0</v>
      </c>
      <c r="U7" s="134" t="s">
        <v>77</v>
      </c>
      <c r="V7" s="133">
        <f>IF(U7="si",40,0)</f>
        <v>40</v>
      </c>
      <c r="W7" s="137">
        <f>F7+H7+J7+L7+N7+P7+R7+T7+V7</f>
        <v>775</v>
      </c>
      <c r="X7" s="138" t="s">
        <v>77</v>
      </c>
      <c r="Y7" s="133">
        <f>IF(X7="si",24,0)</f>
        <v>24</v>
      </c>
      <c r="Z7" s="134"/>
      <c r="AA7" s="133">
        <f>Z7*16</f>
        <v>0</v>
      </c>
      <c r="AB7" s="134"/>
      <c r="AC7" s="133">
        <f>AB7*12</f>
        <v>0</v>
      </c>
      <c r="AD7" s="134"/>
      <c r="AE7" s="136">
        <f>IF(AD7="si",24,0)</f>
        <v>0</v>
      </c>
      <c r="AF7" s="139">
        <f>Y7+AA7+AC7+AE7</f>
        <v>24</v>
      </c>
      <c r="AG7" s="134"/>
      <c r="AH7" s="133">
        <f>IF(AG7="si",12,0)</f>
        <v>0</v>
      </c>
      <c r="AI7" s="134"/>
      <c r="AJ7" s="133">
        <f>IF(AI7="si",12,0)</f>
        <v>0</v>
      </c>
      <c r="AK7" s="140">
        <v>0</v>
      </c>
      <c r="AL7" s="141">
        <f>W7+AF7+AK7</f>
        <v>799</v>
      </c>
      <c r="AM7" s="142"/>
    </row>
    <row r="8" spans="1:39" s="94" customFormat="1" ht="12.75">
      <c r="A8" s="129">
        <v>2</v>
      </c>
      <c r="B8" s="130" t="s">
        <v>80</v>
      </c>
      <c r="C8" s="130" t="s">
        <v>81</v>
      </c>
      <c r="D8" s="131">
        <v>56</v>
      </c>
      <c r="E8" s="138">
        <v>211</v>
      </c>
      <c r="F8" s="133">
        <f>E8*2</f>
        <v>422</v>
      </c>
      <c r="G8" s="134"/>
      <c r="H8" s="133"/>
      <c r="I8" s="134">
        <v>105</v>
      </c>
      <c r="J8" s="135">
        <v>86</v>
      </c>
      <c r="K8" s="134"/>
      <c r="L8" s="135"/>
      <c r="M8" s="134"/>
      <c r="N8" s="135"/>
      <c r="O8" s="134">
        <v>5</v>
      </c>
      <c r="P8" s="133">
        <v>40</v>
      </c>
      <c r="Q8" s="134">
        <v>10</v>
      </c>
      <c r="R8" s="133">
        <f>Q8*12</f>
        <v>120</v>
      </c>
      <c r="S8" s="134"/>
      <c r="T8" s="136"/>
      <c r="U8" s="134" t="s">
        <v>77</v>
      </c>
      <c r="V8" s="133">
        <v>40</v>
      </c>
      <c r="W8" s="137">
        <f>F8+H8+J8+L8+N8+P8+R8+T8+V8</f>
        <v>708</v>
      </c>
      <c r="X8" s="138"/>
      <c r="Y8" s="133"/>
      <c r="Z8" s="134"/>
      <c r="AA8" s="133"/>
      <c r="AB8" s="134"/>
      <c r="AC8" s="133"/>
      <c r="AD8" s="134"/>
      <c r="AE8" s="136"/>
      <c r="AF8" s="139"/>
      <c r="AG8" s="134"/>
      <c r="AH8" s="133"/>
      <c r="AI8" s="134"/>
      <c r="AJ8" s="133"/>
      <c r="AK8" s="140"/>
      <c r="AL8" s="141">
        <f>W8+AF8+AK8</f>
        <v>708</v>
      </c>
      <c r="AM8" s="149"/>
    </row>
    <row r="9" spans="1:39" s="94" customFormat="1" ht="12.75">
      <c r="A9" s="143">
        <v>3</v>
      </c>
      <c r="B9" s="144" t="s">
        <v>78</v>
      </c>
      <c r="C9" s="144"/>
      <c r="D9" s="145">
        <v>61</v>
      </c>
      <c r="E9" s="146">
        <v>181</v>
      </c>
      <c r="F9" s="133">
        <f>E9*2</f>
        <v>362</v>
      </c>
      <c r="G9" s="147"/>
      <c r="H9" s="133">
        <f>G9*2</f>
        <v>0</v>
      </c>
      <c r="I9" s="147">
        <v>114</v>
      </c>
      <c r="J9" s="135">
        <v>92</v>
      </c>
      <c r="K9" s="147"/>
      <c r="L9" s="135">
        <v>0</v>
      </c>
      <c r="M9" s="147"/>
      <c r="N9" s="135">
        <v>0</v>
      </c>
      <c r="O9" s="147">
        <v>5</v>
      </c>
      <c r="P9" s="133">
        <f>IF(O9&gt;10,80,O9*8)</f>
        <v>40</v>
      </c>
      <c r="Q9" s="147">
        <v>9</v>
      </c>
      <c r="R9" s="133">
        <f>Q9*12</f>
        <v>108</v>
      </c>
      <c r="S9" s="147"/>
      <c r="T9" s="136">
        <f>S9*4</f>
        <v>0</v>
      </c>
      <c r="U9" s="147" t="s">
        <v>77</v>
      </c>
      <c r="V9" s="133">
        <f>IF(U9="si",40,0)</f>
        <v>40</v>
      </c>
      <c r="W9" s="137">
        <f>F9+H9+J9+L9+N9+P9+R9+T9+V9</f>
        <v>642</v>
      </c>
      <c r="X9" s="146" t="s">
        <v>77</v>
      </c>
      <c r="Y9" s="133">
        <f>IF(X9="si",24,0)</f>
        <v>24</v>
      </c>
      <c r="Z9" s="147"/>
      <c r="AA9" s="133">
        <f>Z9*16</f>
        <v>0</v>
      </c>
      <c r="AB9" s="147">
        <v>1</v>
      </c>
      <c r="AC9" s="133">
        <f>AB9*12</f>
        <v>12</v>
      </c>
      <c r="AD9" s="147"/>
      <c r="AE9" s="136">
        <f>IF(AD9="si",24,0)</f>
        <v>0</v>
      </c>
      <c r="AF9" s="139">
        <f>Y9+AA9+AC9+AE9</f>
        <v>36</v>
      </c>
      <c r="AG9" s="147"/>
      <c r="AH9" s="133">
        <f>IF(AG9="si",12,0)</f>
        <v>0</v>
      </c>
      <c r="AI9" s="147"/>
      <c r="AJ9" s="133">
        <f>IF(AI9="si",12,0)</f>
        <v>0</v>
      </c>
      <c r="AK9" s="140">
        <v>0</v>
      </c>
      <c r="AL9" s="141">
        <f>W9+AF9+AK9</f>
        <v>678</v>
      </c>
      <c r="AM9" s="148"/>
    </row>
    <row r="10" spans="1:39" s="121" customFormat="1" ht="12.75">
      <c r="A10" s="122"/>
      <c r="B10" s="123"/>
      <c r="C10" s="123"/>
      <c r="D10" s="124"/>
      <c r="E10" s="125"/>
      <c r="F10" s="114"/>
      <c r="G10" s="126"/>
      <c r="H10" s="114"/>
      <c r="I10" s="126"/>
      <c r="J10" s="115"/>
      <c r="K10" s="126"/>
      <c r="L10" s="115"/>
      <c r="M10" s="126"/>
      <c r="N10" s="115"/>
      <c r="O10" s="126"/>
      <c r="P10" s="114"/>
      <c r="Q10" s="126"/>
      <c r="R10" s="114"/>
      <c r="S10" s="126"/>
      <c r="T10" s="116"/>
      <c r="U10" s="126"/>
      <c r="V10" s="114"/>
      <c r="W10" s="117"/>
      <c r="X10" s="125"/>
      <c r="Y10" s="114"/>
      <c r="Z10" s="126"/>
      <c r="AA10" s="114"/>
      <c r="AB10" s="126"/>
      <c r="AC10" s="114"/>
      <c r="AD10" s="126"/>
      <c r="AE10" s="116"/>
      <c r="AF10" s="118"/>
      <c r="AG10" s="126"/>
      <c r="AH10" s="114"/>
      <c r="AI10" s="126"/>
      <c r="AJ10" s="114"/>
      <c r="AK10" s="119"/>
      <c r="AL10" s="120"/>
      <c r="AM10" s="127"/>
    </row>
    <row r="11" spans="1:39" s="94" customFormat="1" ht="12.75" customHeight="1">
      <c r="A11" s="150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11"/>
      <c r="AM11" s="112"/>
    </row>
    <row r="12" spans="1:39" s="94" customFormat="1" ht="12.75" customHeight="1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12"/>
    </row>
    <row r="13" spans="1:39" s="94" customFormat="1" ht="12.75" customHeight="1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12"/>
    </row>
    <row r="14" spans="1:2" ht="15">
      <c r="A14" s="93" t="s">
        <v>68</v>
      </c>
      <c r="B14" s="94"/>
    </row>
    <row r="15" spans="1:36" ht="15">
      <c r="A15" s="95" t="s">
        <v>69</v>
      </c>
      <c r="B15" s="96"/>
      <c r="C15" s="97"/>
      <c r="D15" s="98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99"/>
      <c r="S15" s="99"/>
      <c r="T15" s="99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ht="15">
      <c r="A16" s="100" t="s">
        <v>70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9" ht="15">
      <c r="A17" s="101" t="s">
        <v>71</v>
      </c>
      <c r="AK17" s="102"/>
      <c r="AL17" s="102"/>
      <c r="AM17" s="103"/>
    </row>
    <row r="18" spans="1:39" ht="15">
      <c r="A18" s="93" t="s">
        <v>83</v>
      </c>
      <c r="AK18" s="102"/>
      <c r="AL18" s="102"/>
      <c r="AM18" s="103"/>
    </row>
    <row r="19" spans="2:39" ht="15">
      <c r="B19" s="93" t="s">
        <v>72</v>
      </c>
      <c r="AK19" s="102"/>
      <c r="AL19" s="102"/>
      <c r="AM19" s="104"/>
    </row>
    <row r="20" spans="1:39" ht="13.5">
      <c r="A20" s="105"/>
      <c r="B20" s="106"/>
      <c r="C20" s="107"/>
      <c r="E20" s="103"/>
      <c r="F20" s="102"/>
      <c r="G20" s="103"/>
      <c r="H20" s="102"/>
      <c r="I20" s="102"/>
      <c r="J20" s="102"/>
      <c r="K20" s="103"/>
      <c r="L20" s="102"/>
      <c r="M20" s="102"/>
      <c r="N20" s="102"/>
      <c r="O20" s="103"/>
      <c r="P20" s="102"/>
      <c r="Q20" s="103"/>
      <c r="R20" s="102"/>
      <c r="S20" s="102"/>
      <c r="T20" s="102"/>
      <c r="U20" s="102"/>
      <c r="V20" s="102"/>
      <c r="W20" s="102"/>
      <c r="X20" s="103"/>
      <c r="Y20" s="102"/>
      <c r="Z20" s="103"/>
      <c r="AA20" s="102"/>
      <c r="AB20" s="103"/>
      <c r="AC20" s="102"/>
      <c r="AD20" s="103"/>
      <c r="AE20" s="102"/>
      <c r="AF20" s="102"/>
      <c r="AG20" s="103"/>
      <c r="AH20" s="102"/>
      <c r="AI20" s="103"/>
      <c r="AJ20" s="102"/>
      <c r="AK20" s="102"/>
      <c r="AL20" s="102"/>
      <c r="AM20" s="103"/>
    </row>
    <row r="21" spans="1:56" ht="12.75">
      <c r="A21" s="103"/>
      <c r="B21" s="40" t="s">
        <v>82</v>
      </c>
      <c r="C21" s="107"/>
      <c r="D21" s="94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02"/>
      <c r="AI21" s="103"/>
      <c r="AJ21" s="102"/>
      <c r="AK21" s="102"/>
      <c r="AL21" s="102"/>
      <c r="AM21" s="109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</row>
    <row r="22" spans="1:39" ht="13.5">
      <c r="A22" s="103"/>
      <c r="B22" s="8"/>
      <c r="C22" s="10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102"/>
      <c r="AI22" s="103"/>
      <c r="AJ22" s="102"/>
      <c r="AK22" s="102"/>
      <c r="AL22" s="102"/>
      <c r="AM22" s="104"/>
    </row>
    <row r="23" spans="1:36" ht="12.75">
      <c r="A23" s="103"/>
      <c r="B23" s="107"/>
      <c r="C23" s="107"/>
      <c r="D23" s="103" t="s">
        <v>73</v>
      </c>
      <c r="E23" s="103"/>
      <c r="F23" s="102"/>
      <c r="G23" s="103"/>
      <c r="H23" s="102"/>
      <c r="I23" s="102"/>
      <c r="J23" s="102"/>
      <c r="K23" s="103"/>
      <c r="L23" s="102"/>
      <c r="M23" s="102"/>
      <c r="N23" s="102"/>
      <c r="O23" s="103"/>
      <c r="P23" s="102"/>
      <c r="Q23" s="103"/>
      <c r="R23" s="102"/>
      <c r="S23" s="102"/>
      <c r="T23" s="102"/>
      <c r="U23" s="102"/>
      <c r="V23" s="102"/>
      <c r="W23" s="102"/>
      <c r="X23" s="103"/>
      <c r="Y23" s="102"/>
      <c r="Z23" s="103"/>
      <c r="AA23" s="102"/>
      <c r="AB23" s="103"/>
      <c r="AC23" s="102"/>
      <c r="AD23" s="103"/>
      <c r="AE23" s="102"/>
      <c r="AF23" s="102"/>
      <c r="AG23" s="103"/>
      <c r="AH23" s="102"/>
      <c r="AI23" s="103"/>
      <c r="AJ23" s="102"/>
    </row>
    <row r="24" spans="1:36" ht="15">
      <c r="A24" s="103"/>
      <c r="B24" s="103"/>
      <c r="C24" s="108" t="s">
        <v>88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8" t="s">
        <v>79</v>
      </c>
      <c r="AD24" s="103"/>
      <c r="AE24" s="103"/>
      <c r="AF24" s="103"/>
      <c r="AG24" s="103"/>
      <c r="AH24" s="103"/>
      <c r="AI24" s="103"/>
      <c r="AJ24" s="103"/>
    </row>
    <row r="25" spans="1:36" ht="13.5">
      <c r="A25" s="103"/>
      <c r="B25" s="107"/>
      <c r="C25" s="107"/>
      <c r="D25" s="103"/>
      <c r="E25" s="103"/>
      <c r="F25" s="102"/>
      <c r="G25" s="103"/>
      <c r="H25" s="102"/>
      <c r="I25" s="102"/>
      <c r="J25" s="102"/>
      <c r="K25" s="103"/>
      <c r="L25" s="102"/>
      <c r="M25" s="102"/>
      <c r="N25" s="102"/>
      <c r="O25" s="103"/>
      <c r="P25" s="102"/>
      <c r="Q25" s="103"/>
      <c r="R25" s="102"/>
      <c r="S25" s="102"/>
      <c r="T25" s="102"/>
      <c r="U25" s="102"/>
      <c r="V25" s="102"/>
      <c r="W25" s="102"/>
      <c r="X25" s="103"/>
      <c r="Y25" s="102"/>
      <c r="Z25" s="103"/>
      <c r="AA25" s="102"/>
      <c r="AB25" s="103"/>
      <c r="AC25" s="102"/>
      <c r="AD25" s="113" t="s">
        <v>84</v>
      </c>
      <c r="AE25" s="110"/>
      <c r="AF25" s="110"/>
      <c r="AG25" s="109"/>
      <c r="AH25" s="110"/>
      <c r="AI25" s="109"/>
      <c r="AJ25" s="102"/>
    </row>
    <row r="26" spans="1:36" ht="12.75">
      <c r="A26" s="103"/>
      <c r="B26" s="107"/>
      <c r="C26" s="107"/>
      <c r="D26" s="103"/>
      <c r="E26" s="103"/>
      <c r="F26" s="102"/>
      <c r="G26" s="103"/>
      <c r="H26" s="102"/>
      <c r="I26" s="102"/>
      <c r="J26" s="102"/>
      <c r="K26" s="103"/>
      <c r="L26" s="102"/>
      <c r="M26" s="102"/>
      <c r="N26" s="102"/>
      <c r="O26" s="103"/>
      <c r="P26" s="102"/>
      <c r="Q26" s="103"/>
      <c r="R26" s="102"/>
      <c r="S26" s="102"/>
      <c r="T26" s="102"/>
      <c r="U26" s="102"/>
      <c r="V26" s="102"/>
      <c r="W26" s="102"/>
      <c r="X26" s="103"/>
      <c r="Y26" s="102"/>
      <c r="Z26" s="103"/>
      <c r="AA26" s="102"/>
      <c r="AB26" s="103"/>
      <c r="AC26" s="102"/>
      <c r="AD26" s="103"/>
      <c r="AE26" s="102"/>
      <c r="AF26" s="102"/>
      <c r="AG26" s="103"/>
      <c r="AH26" s="102"/>
      <c r="AI26" s="103"/>
      <c r="AJ26" s="102"/>
    </row>
    <row r="27" spans="1:67" ht="12.75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 t="s">
        <v>89</v>
      </c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T27" s="152"/>
      <c r="AU27" s="152"/>
      <c r="AV27" s="152"/>
      <c r="AW27" s="152"/>
      <c r="AX27" s="152"/>
      <c r="BN27" s="153"/>
      <c r="BO27" s="153"/>
    </row>
  </sheetData>
  <sheetProtection/>
  <mergeCells count="3">
    <mergeCell ref="A11:AK11"/>
    <mergeCell ref="A12:AL12"/>
    <mergeCell ref="A13:AL13"/>
  </mergeCells>
  <printOptions/>
  <pageMargins left="0.62" right="0.75" top="0.49" bottom="1" header="0.31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Amministrativo3</cp:lastModifiedBy>
  <cp:lastPrinted>2014-04-17T10:04:07Z</cp:lastPrinted>
  <dcterms:created xsi:type="dcterms:W3CDTF">2010-06-03T09:51:47Z</dcterms:created>
  <dcterms:modified xsi:type="dcterms:W3CDTF">2016-05-25T09:21:22Z</dcterms:modified>
  <cp:category/>
  <cp:version/>
  <cp:contentType/>
  <cp:contentStatus/>
</cp:coreProperties>
</file>