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<sst xmlns="http://schemas.openxmlformats.org/spreadsheetml/2006/main" count="103" uniqueCount="88">
  <si>
    <r>
      <t xml:space="preserve">   </t>
    </r>
    <r>
      <rPr>
        <b/>
        <sz val="11"/>
        <rFont val="Arial"/>
        <family val="2"/>
      </rPr>
      <t>Denominazione scuola</t>
    </r>
    <r>
      <rPr>
        <b/>
        <sz val="13"/>
        <rFont val="Arial"/>
        <family val="2"/>
      </rPr>
      <t xml:space="preserve"> </t>
    </r>
  </si>
  <si>
    <t xml:space="preserve">               I -  A  N  Z  I  A  N  I  T  A'    D I     S   E   R   V  I  Z  I  O</t>
  </si>
  <si>
    <t>II - ESIGENZE DI FAMIGLIA</t>
  </si>
  <si>
    <t xml:space="preserve">  III - TIT. GENERALI</t>
  </si>
  <si>
    <t xml:space="preserve">A </t>
  </si>
  <si>
    <t xml:space="preserve">     A1</t>
  </si>
  <si>
    <t>B</t>
  </si>
  <si>
    <t>B1</t>
  </si>
  <si>
    <t>C</t>
  </si>
  <si>
    <t xml:space="preserve">  </t>
  </si>
  <si>
    <t>D</t>
  </si>
  <si>
    <t>E</t>
  </si>
  <si>
    <t xml:space="preserve">   A</t>
  </si>
  <si>
    <t xml:space="preserve">  B</t>
  </si>
  <si>
    <t xml:space="preserve">  C</t>
  </si>
  <si>
    <t xml:space="preserve">  D</t>
  </si>
  <si>
    <t xml:space="preserve">   B</t>
  </si>
  <si>
    <t>Ruolo</t>
  </si>
  <si>
    <t xml:space="preserve"> Ruolo p.i.</t>
  </si>
  <si>
    <t xml:space="preserve">  Pre-ruolo</t>
  </si>
  <si>
    <t xml:space="preserve"> Pre-ruolo p.i.</t>
  </si>
  <si>
    <t>Ruolo PA-EL</t>
  </si>
  <si>
    <r>
      <t>Continuità scuola</t>
    </r>
    <r>
      <rPr>
        <sz val="8"/>
        <color indexed="10"/>
        <rFont val="Arial"/>
        <family val="2"/>
      </rPr>
      <t>***</t>
    </r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</si>
  <si>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</si>
  <si>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</si>
  <si>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</si>
  <si>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</si>
  <si>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</si>
  <si>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</si>
  <si>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mesi </t>
    </r>
    <r>
      <rPr>
        <sz val="8"/>
        <color indexed="10"/>
        <rFont val="Arial"/>
        <family val="2"/>
      </rPr>
      <t>*</t>
    </r>
  </si>
  <si>
    <t>Servizio Ruolo</t>
  </si>
  <si>
    <t>Ruolo Piccole isole</t>
  </si>
  <si>
    <r>
      <t>Inserire mesi non di ruolo</t>
    </r>
    <r>
      <rPr>
        <sz val="8"/>
        <color indexed="10"/>
        <rFont val="Arial"/>
        <family val="2"/>
      </rPr>
      <t>*</t>
    </r>
  </si>
  <si>
    <r>
      <t>Pre-ruolo (ricon. 4 anni interi+ 2/3)</t>
    </r>
    <r>
      <rPr>
        <sz val="9"/>
        <color indexed="10"/>
        <rFont val="Arial"/>
        <family val="2"/>
      </rPr>
      <t>**</t>
    </r>
  </si>
  <si>
    <r>
      <t xml:space="preserve">Inserire mesi p.r. picc.isole </t>
    </r>
    <r>
      <rPr>
        <sz val="8"/>
        <color indexed="10"/>
        <rFont val="Arial"/>
        <family val="2"/>
      </rPr>
      <t>*</t>
    </r>
  </si>
  <si>
    <r>
      <t>Pre-ruolo su picc. isole              (ricon. 4 anni int.+ 2/3)</t>
    </r>
    <r>
      <rPr>
        <sz val="9"/>
        <color indexed="10"/>
        <rFont val="Arial"/>
        <family val="2"/>
      </rPr>
      <t>**</t>
    </r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</si>
  <si>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</si>
  <si>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Ruolo P.A - E.L.</t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</si>
  <si>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</si>
  <si>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</si>
  <si>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</si>
  <si>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</si>
  <si>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</si>
  <si>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(dall' a.s. 2000/01)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</si>
  <si>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</si>
  <si>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</si>
  <si>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</si>
  <si>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</si>
  <si>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</si>
  <si>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</si>
  <si>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</si>
  <si>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</si>
  <si>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t>Concorso per esami r. app.</t>
  </si>
  <si>
    <t>Concorso per esami liv.sup.</t>
  </si>
  <si>
    <t>TOTALE PUNTI TITOLI GEN.</t>
  </si>
  <si>
    <t>TOTALE</t>
  </si>
  <si>
    <t>NOTE</t>
  </si>
  <si>
    <t>x 2</t>
  </si>
  <si>
    <t>**</t>
  </si>
  <si>
    <t xml:space="preserve">x 1 </t>
  </si>
  <si>
    <t xml:space="preserve">x 8 </t>
  </si>
  <si>
    <t xml:space="preserve">x 12 </t>
  </si>
  <si>
    <t xml:space="preserve">x 4 </t>
  </si>
  <si>
    <t>+40</t>
  </si>
  <si>
    <t>+24</t>
  </si>
  <si>
    <t>x 16</t>
  </si>
  <si>
    <t>+12</t>
  </si>
  <si>
    <t xml:space="preserve">+12 </t>
  </si>
  <si>
    <r>
      <t xml:space="preserve">     (1) Per il servizio prestato nelle </t>
    </r>
    <r>
      <rPr>
        <b/>
        <sz val="12"/>
        <color indexed="10"/>
        <rFont val="Arial"/>
        <family val="2"/>
      </rPr>
      <t>piccole isole</t>
    </r>
    <r>
      <rPr>
        <b/>
        <sz val="12"/>
        <rFont val="Arial"/>
        <family val="2"/>
      </rPr>
      <t xml:space="preserve"> inserire un numero di anni pari al doppio di quelli prestati.</t>
    </r>
  </si>
  <si>
    <r>
      <t xml:space="preserve">  * </t>
    </r>
    <r>
      <rPr>
        <b/>
        <sz val="12"/>
        <rFont val="Arial"/>
        <family val="2"/>
      </rPr>
      <t>Tale istruzione si riferisce al possesso dei titoli valutabili indicati nella casella bianca successiva (a destra).</t>
    </r>
  </si>
  <si>
    <r>
      <t xml:space="preserve">** </t>
    </r>
    <r>
      <rPr>
        <b/>
        <sz val="12"/>
        <rFont val="Arial"/>
        <family val="2"/>
      </rPr>
      <t>Agli anni pre-ruolo di cui alle lettere B e B1 si attribuiscono 12 punti per ogni anno dei primi  4 anni e 8 punti (2/3 x 12 = 8) per ciascuno dei restanti anni.</t>
    </r>
  </si>
  <si>
    <r>
      <t>*** Ai fini del calcolo del punteggio di perdente posto si prescinde dal computo del triennio</t>
    </r>
    <r>
      <rPr>
        <b/>
        <sz val="12"/>
        <rFont val="Arial"/>
        <family val="2"/>
      </rPr>
      <t xml:space="preserve"> (nota 4, cui rinvia, per i TRASFERIMENTI D’UFFICIO, L'ALLEGATO E - </t>
    </r>
  </si>
  <si>
    <r>
      <t xml:space="preserve">     Il punteggio di cui alla lettera E) </t>
    </r>
    <r>
      <rPr>
        <b/>
        <sz val="12"/>
        <color indexed="10"/>
        <rFont val="Arial"/>
        <family val="2"/>
      </rPr>
      <t>non é cumulabile, per i periodi che siano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coincidenti,</t>
    </r>
    <r>
      <rPr>
        <b/>
        <sz val="12"/>
        <rFont val="Arial"/>
        <family val="2"/>
      </rPr>
      <t xml:space="preserve"> con quello previsto dalla lettera D).</t>
    </r>
  </si>
  <si>
    <r>
      <t>IL QUALE PUO' RETTIFICARE D'UFFICIO EVENTUALI ERRORI MATERIALI OD OMISSIONI.</t>
    </r>
    <r>
      <rPr>
        <b/>
        <sz val="10.5"/>
        <rFont val="Arial"/>
        <family val="2"/>
      </rPr>
      <t xml:space="preserve"> </t>
    </r>
    <r>
      <rPr>
        <sz val="10.5"/>
        <rFont val="Arial"/>
        <family val="2"/>
      </rPr>
      <t xml:space="preserve"> </t>
    </r>
    <r>
      <rPr>
        <sz val="10"/>
        <rFont val="Arial"/>
        <family val="0"/>
      </rPr>
      <t xml:space="preserve">  </t>
    </r>
  </si>
  <si>
    <t xml:space="preserve">       </t>
  </si>
  <si>
    <t xml:space="preserve">     TABELLA A) - ANZIANITA' DI SERVIZIO - lett. D del C.C.N.I. 2013-2014.  </t>
  </si>
  <si>
    <t>SCALISE</t>
  </si>
  <si>
    <t>GIUSEPPE</t>
  </si>
  <si>
    <t xml:space="preserve">   F</t>
  </si>
  <si>
    <t>SI</t>
  </si>
  <si>
    <t>SIRIANNI VALENTINA SILVANA</t>
  </si>
  <si>
    <r>
      <t xml:space="preserve">AVVERSO LA PRESENTE GRADUATORIA E' AMMESSO MOTIVATO E DOCUMENTATO RECLAMO SCRITTO ENTRO DIECI GIORNI  AL DIRIGENTE SCOLASTICO,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</t>
    </r>
  </si>
  <si>
    <r>
      <t xml:space="preserve">                </t>
    </r>
    <r>
      <rPr>
        <sz val="12"/>
        <rFont val="Arial"/>
        <family val="2"/>
      </rPr>
      <t xml:space="preserve">  L' Assistentre Amministrativo FOLINO Maria Teresa non viene inserita in graduatoria perchè beneficiaria della legge 104.</t>
    </r>
  </si>
  <si>
    <t>F.to Prof.ssa Rossana Costantino</t>
  </si>
  <si>
    <t xml:space="preserve">        IL DIRIGENTE SCOLASTICO</t>
  </si>
  <si>
    <t>SERRASTRETTA,     17  Aprile 2014</t>
  </si>
  <si>
    <r>
      <t>GRADUATORIA DI ISTITUTO</t>
    </r>
    <r>
      <rPr>
        <sz val="10"/>
        <rFont val="Arial"/>
        <family val="0"/>
      </rPr>
      <t xml:space="preserve"> per l'individuazione di PERSONALE ATA (assistenti amministrativi) eventuale soprannumerario - A.S. 2014/2015   PROT. N°1450  DEL   17 aprile 2014</t>
    </r>
  </si>
  <si>
    <t>Firma autografa sostituita a mezzo stampa art.1 comma 87 Legge n. 549/95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</si>
</sst>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4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8"/>
      <name val="Wingdings 3"/>
      <family val="1"/>
    </font>
    <font>
      <b/>
      <sz val="10.5"/>
      <name val="Arial"/>
      <family val="2"/>
    </font>
    <font>
      <sz val="10.5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/>
      <protection/>
    </xf>
    <xf numFmtId="0" fontId="7" fillId="33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10" fillId="33" borderId="11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0" fillId="33" borderId="19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3" fillId="0" borderId="22" xfId="0" applyFont="1" applyBorder="1" applyAlignment="1" applyProtection="1">
      <alignment horizontal="centerContinuous" vertical="center"/>
      <protection/>
    </xf>
    <xf numFmtId="0" fontId="13" fillId="0" borderId="17" xfId="0" applyFont="1" applyBorder="1" applyAlignment="1" applyProtection="1">
      <alignment horizontal="centerContinuous" vertical="center"/>
      <protection/>
    </xf>
    <xf numFmtId="0" fontId="13" fillId="33" borderId="23" xfId="0" applyFont="1" applyFill="1" applyBorder="1" applyAlignment="1" applyProtection="1">
      <alignment horizontal="left" vertical="center"/>
      <protection/>
    </xf>
    <xf numFmtId="0" fontId="13" fillId="33" borderId="23" xfId="0" applyFont="1" applyFill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Continuous" vertical="center"/>
      <protection/>
    </xf>
    <xf numFmtId="0" fontId="14" fillId="0" borderId="23" xfId="0" applyFont="1" applyBorder="1" applyAlignment="1" applyProtection="1">
      <alignment horizontal="centerContinuous" vertical="center"/>
      <protection/>
    </xf>
    <xf numFmtId="0" fontId="14" fillId="0" borderId="17" xfId="0" applyFont="1" applyBorder="1" applyAlignment="1" applyProtection="1">
      <alignment horizontal="centerContinuous" vertical="center"/>
      <protection/>
    </xf>
    <xf numFmtId="0" fontId="13" fillId="0" borderId="16" xfId="0" applyFont="1" applyBorder="1" applyAlignment="1" applyProtection="1">
      <alignment horizontal="centerContinuous" vertical="center"/>
      <protection/>
    </xf>
    <xf numFmtId="0" fontId="13" fillId="33" borderId="16" xfId="0" applyFont="1" applyFill="1" applyBorder="1" applyAlignment="1" applyProtection="1">
      <alignment horizontal="centerContinuous" vertical="center"/>
      <protection/>
    </xf>
    <xf numFmtId="0" fontId="14" fillId="33" borderId="23" xfId="0" applyFont="1" applyFill="1" applyBorder="1" applyAlignment="1" applyProtection="1">
      <alignment horizontal="centerContinuous" vertical="center"/>
      <protection/>
    </xf>
    <xf numFmtId="0" fontId="14" fillId="0" borderId="24" xfId="0" applyFont="1" applyBorder="1" applyAlignment="1" applyProtection="1">
      <alignment horizontal="centerContinuous" vertical="center" wrapText="1"/>
      <protection/>
    </xf>
    <xf numFmtId="0" fontId="16" fillId="0" borderId="17" xfId="0" applyFont="1" applyBorder="1" applyAlignment="1" applyProtection="1">
      <alignment horizontal="centerContinuous" vertical="center" wrapText="1"/>
      <protection/>
    </xf>
    <xf numFmtId="0" fontId="13" fillId="34" borderId="21" xfId="0" applyFont="1" applyFill="1" applyBorder="1" applyAlignment="1" applyProtection="1">
      <alignment/>
      <protection/>
    </xf>
    <xf numFmtId="0" fontId="13" fillId="33" borderId="22" xfId="0" applyFont="1" applyFill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/>
    </xf>
    <xf numFmtId="0" fontId="13" fillId="33" borderId="0" xfId="0" applyFont="1" applyFill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 textRotation="90"/>
      <protection/>
    </xf>
    <xf numFmtId="0" fontId="0" fillId="0" borderId="26" xfId="0" applyFont="1" applyBorder="1" applyAlignment="1" applyProtection="1">
      <alignment horizontal="center"/>
      <protection/>
    </xf>
    <xf numFmtId="0" fontId="17" fillId="0" borderId="27" xfId="0" applyFont="1" applyBorder="1" applyAlignment="1" applyProtection="1">
      <alignment horizontal="right" vertical="justify" textRotation="90" wrapText="1"/>
      <protection/>
    </xf>
    <xf numFmtId="0" fontId="13" fillId="35" borderId="17" xfId="0" applyFont="1" applyFill="1" applyBorder="1" applyAlignment="1" applyProtection="1">
      <alignment textRotation="90" wrapText="1"/>
      <protection/>
    </xf>
    <xf numFmtId="0" fontId="17" fillId="0" borderId="17" xfId="0" applyFont="1" applyBorder="1" applyAlignment="1" applyProtection="1">
      <alignment textRotation="90" wrapText="1"/>
      <protection/>
    </xf>
    <xf numFmtId="0" fontId="17" fillId="0" borderId="28" xfId="0" applyFont="1" applyBorder="1" applyAlignment="1" applyProtection="1">
      <alignment horizontal="right" vertical="justify" textRotation="90" wrapText="1"/>
      <protection/>
    </xf>
    <xf numFmtId="0" fontId="13" fillId="35" borderId="28" xfId="0" applyFont="1" applyFill="1" applyBorder="1" applyAlignment="1" applyProtection="1">
      <alignment horizontal="right" vertical="justify" textRotation="90" wrapText="1"/>
      <protection/>
    </xf>
    <xf numFmtId="0" fontId="18" fillId="0" borderId="28" xfId="0" applyFont="1" applyBorder="1" applyAlignment="1" applyProtection="1">
      <alignment horizontal="left" vertical="center" textRotation="90" wrapText="1"/>
      <protection/>
    </xf>
    <xf numFmtId="0" fontId="17" fillId="0" borderId="28" xfId="0" applyFont="1" applyBorder="1" applyAlignment="1" applyProtection="1">
      <alignment textRotation="90" wrapText="1"/>
      <protection/>
    </xf>
    <xf numFmtId="0" fontId="13" fillId="35" borderId="28" xfId="0" applyFont="1" applyFill="1" applyBorder="1" applyAlignment="1" applyProtection="1">
      <alignment textRotation="90" wrapText="1"/>
      <protection/>
    </xf>
    <xf numFmtId="0" fontId="20" fillId="0" borderId="29" xfId="0" applyFont="1" applyBorder="1" applyAlignment="1" applyProtection="1">
      <alignment textRotation="90" wrapText="1"/>
      <protection/>
    </xf>
    <xf numFmtId="0" fontId="17" fillId="34" borderId="21" xfId="0" applyFont="1" applyFill="1" applyBorder="1" applyAlignment="1" applyProtection="1">
      <alignment textRotation="90" wrapText="1"/>
      <protection/>
    </xf>
    <xf numFmtId="0" fontId="13" fillId="35" borderId="30" xfId="0" applyFont="1" applyFill="1" applyBorder="1" applyAlignment="1" applyProtection="1">
      <alignment textRotation="90" wrapText="1"/>
      <protection/>
    </xf>
    <xf numFmtId="0" fontId="13" fillId="35" borderId="16" xfId="0" applyFont="1" applyFill="1" applyBorder="1" applyAlignment="1" applyProtection="1">
      <alignment textRotation="90" wrapText="1"/>
      <protection/>
    </xf>
    <xf numFmtId="0" fontId="17" fillId="0" borderId="23" xfId="0" applyFont="1" applyBorder="1" applyAlignment="1" applyProtection="1">
      <alignment textRotation="90" wrapText="1"/>
      <protection/>
    </xf>
    <xf numFmtId="0" fontId="17" fillId="34" borderId="31" xfId="0" applyFont="1" applyFill="1" applyBorder="1" applyAlignment="1" applyProtection="1">
      <alignment textRotation="90" wrapText="1"/>
      <protection/>
    </xf>
    <xf numFmtId="0" fontId="7" fillId="0" borderId="32" xfId="0" applyFont="1" applyFill="1" applyBorder="1" applyAlignment="1" applyProtection="1">
      <alignment textRotation="90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35" xfId="0" applyFont="1" applyFill="1" applyBorder="1" applyAlignment="1" applyProtection="1">
      <alignment horizontal="center"/>
      <protection/>
    </xf>
    <xf numFmtId="49" fontId="13" fillId="0" borderId="36" xfId="0" applyNumberFormat="1" applyFont="1" applyFill="1" applyBorder="1" applyAlignment="1" applyProtection="1">
      <alignment horizontal="center"/>
      <protection/>
    </xf>
    <xf numFmtId="49" fontId="13" fillId="35" borderId="37" xfId="0" applyNumberFormat="1" applyFont="1" applyFill="1" applyBorder="1" applyAlignment="1" applyProtection="1">
      <alignment/>
      <protection/>
    </xf>
    <xf numFmtId="49" fontId="13" fillId="0" borderId="38" xfId="0" applyNumberFormat="1" applyFont="1" applyFill="1" applyBorder="1" applyAlignment="1" applyProtection="1">
      <alignment horizontal="center"/>
      <protection/>
    </xf>
    <xf numFmtId="49" fontId="13" fillId="35" borderId="38" xfId="0" applyNumberFormat="1" applyFont="1" applyFill="1" applyBorder="1" applyAlignment="1" applyProtection="1">
      <alignment horizontal="center"/>
      <protection/>
    </xf>
    <xf numFmtId="49" fontId="13" fillId="35" borderId="35" xfId="0" applyNumberFormat="1" applyFont="1" applyFill="1" applyBorder="1" applyAlignment="1" applyProtection="1">
      <alignment horizontal="center"/>
      <protection/>
    </xf>
    <xf numFmtId="49" fontId="21" fillId="0" borderId="35" xfId="0" applyNumberFormat="1" applyFont="1" applyFill="1" applyBorder="1" applyAlignment="1" applyProtection="1">
      <alignment horizontal="center"/>
      <protection/>
    </xf>
    <xf numFmtId="49" fontId="13" fillId="0" borderId="35" xfId="0" applyNumberFormat="1" applyFont="1" applyFill="1" applyBorder="1" applyAlignment="1" applyProtection="1">
      <alignment horizontal="center"/>
      <protection/>
    </xf>
    <xf numFmtId="49" fontId="13" fillId="0" borderId="39" xfId="0" applyNumberFormat="1" applyFont="1" applyFill="1" applyBorder="1" applyAlignment="1" applyProtection="1">
      <alignment horizontal="center"/>
      <protection/>
    </xf>
    <xf numFmtId="49" fontId="13" fillId="34" borderId="40" xfId="0" applyNumberFormat="1" applyFont="1" applyFill="1" applyBorder="1" applyAlignment="1" applyProtection="1">
      <alignment horizontal="center"/>
      <protection/>
    </xf>
    <xf numFmtId="49" fontId="13" fillId="35" borderId="37" xfId="0" applyNumberFormat="1" applyFont="1" applyFill="1" applyBorder="1" applyAlignment="1" applyProtection="1">
      <alignment horizontal="center"/>
      <protection/>
    </xf>
    <xf numFmtId="49" fontId="13" fillId="35" borderId="39" xfId="0" applyNumberFormat="1" applyFont="1" applyFill="1" applyBorder="1" applyAlignment="1" applyProtection="1">
      <alignment horizontal="center"/>
      <protection/>
    </xf>
    <xf numFmtId="49" fontId="13" fillId="0" borderId="41" xfId="0" applyNumberFormat="1" applyFont="1" applyFill="1" applyBorder="1" applyAlignment="1" applyProtection="1">
      <alignment horizontal="center"/>
      <protection/>
    </xf>
    <xf numFmtId="49" fontId="22" fillId="0" borderId="42" xfId="0" applyNumberFormat="1" applyFont="1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/>
      <protection locked="0"/>
    </xf>
    <xf numFmtId="0" fontId="13" fillId="0" borderId="43" xfId="0" applyFont="1" applyBorder="1" applyAlignment="1" applyProtection="1">
      <alignment/>
      <protection locked="0"/>
    </xf>
    <xf numFmtId="0" fontId="13" fillId="0" borderId="24" xfId="0" applyFont="1" applyBorder="1" applyAlignment="1" applyProtection="1">
      <alignment horizontal="center"/>
      <protection locked="0"/>
    </xf>
    <xf numFmtId="1" fontId="13" fillId="0" borderId="43" xfId="0" applyNumberFormat="1" applyFont="1" applyFill="1" applyBorder="1" applyAlignment="1" applyProtection="1">
      <alignment horizontal="center"/>
      <protection/>
    </xf>
    <xf numFmtId="0" fontId="13" fillId="35" borderId="43" xfId="0" applyFont="1" applyFill="1" applyBorder="1" applyAlignment="1" applyProtection="1">
      <alignment horizontal="center"/>
      <protection locked="0"/>
    </xf>
    <xf numFmtId="1" fontId="13" fillId="0" borderId="43" xfId="0" applyNumberFormat="1" applyFont="1" applyFill="1" applyBorder="1" applyAlignment="1" applyProtection="1">
      <alignment horizontal="center"/>
      <protection hidden="1"/>
    </xf>
    <xf numFmtId="1" fontId="13" fillId="0" borderId="24" xfId="0" applyNumberFormat="1" applyFont="1" applyFill="1" applyBorder="1" applyAlignment="1" applyProtection="1">
      <alignment horizontal="center"/>
      <protection/>
    </xf>
    <xf numFmtId="1" fontId="13" fillId="34" borderId="44" xfId="0" applyNumberFormat="1" applyFont="1" applyFill="1" applyBorder="1" applyAlignment="1" applyProtection="1">
      <alignment horizontal="center"/>
      <protection/>
    </xf>
    <xf numFmtId="0" fontId="13" fillId="35" borderId="45" xfId="0" applyFont="1" applyFill="1" applyBorder="1" applyAlignment="1" applyProtection="1">
      <alignment horizontal="center"/>
      <protection locked="0"/>
    </xf>
    <xf numFmtId="1" fontId="13" fillId="34" borderId="31" xfId="0" applyNumberFormat="1" applyFont="1" applyFill="1" applyBorder="1" applyAlignment="1" applyProtection="1">
      <alignment horizontal="center"/>
      <protection/>
    </xf>
    <xf numFmtId="1" fontId="13" fillId="34" borderId="31" xfId="0" applyNumberFormat="1" applyFont="1" applyFill="1" applyBorder="1" applyAlignment="1" applyProtection="1">
      <alignment horizontal="center"/>
      <protection hidden="1"/>
    </xf>
    <xf numFmtId="1" fontId="10" fillId="0" borderId="18" xfId="0" applyNumberFormat="1" applyFont="1" applyFill="1" applyBorder="1" applyAlignment="1" applyProtection="1">
      <alignment horizontal="center"/>
      <protection/>
    </xf>
    <xf numFmtId="0" fontId="13" fillId="0" borderId="28" xfId="0" applyFont="1" applyFill="1" applyBorder="1" applyAlignment="1" applyProtection="1">
      <alignment/>
      <protection locked="0"/>
    </xf>
    <xf numFmtId="0" fontId="13" fillId="0" borderId="28" xfId="0" applyFont="1" applyBorder="1" applyAlignment="1" applyProtection="1">
      <alignment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3" fillId="35" borderId="30" xfId="0" applyFont="1" applyFill="1" applyBorder="1" applyAlignment="1" applyProtection="1">
      <alignment horizontal="center"/>
      <protection locked="0"/>
    </xf>
    <xf numFmtId="0" fontId="13" fillId="35" borderId="2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1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13" fillId="35" borderId="46" xfId="0" applyFont="1" applyFill="1" applyBorder="1" applyAlignment="1" applyProtection="1">
      <alignment horizontal="center"/>
      <protection locked="0"/>
    </xf>
    <xf numFmtId="0" fontId="10" fillId="0" borderId="33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/>
      <protection locked="0"/>
    </xf>
    <xf numFmtId="0" fontId="29" fillId="0" borderId="0" xfId="0" applyFont="1" applyFill="1" applyBorder="1" applyAlignment="1" applyProtection="1">
      <alignment/>
      <protection locked="0"/>
    </xf>
    <xf numFmtId="0" fontId="13" fillId="0" borderId="48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6"/>
  <sheetViews>
    <sheetView tabSelected="1" zoomScalePageLayoutView="0" workbookViewId="0" topLeftCell="A4">
      <selection activeCell="Z26" sqref="Z26:AP26"/>
    </sheetView>
  </sheetViews>
  <sheetFormatPr defaultColWidth="9.140625" defaultRowHeight="12.75"/>
  <cols>
    <col min="1" max="1" width="4.00390625" style="0" customWidth="1"/>
    <col min="2" max="2" width="11.28125" style="0" customWidth="1"/>
    <col min="3" max="3" width="13.28125" style="0" customWidth="1"/>
    <col min="4" max="4" width="4.00390625" style="0" customWidth="1"/>
    <col min="5" max="6" width="4.57421875" style="0" customWidth="1"/>
    <col min="7" max="7" width="3.28125" style="0" customWidth="1"/>
    <col min="8" max="8" width="4.421875" style="0" customWidth="1"/>
    <col min="9" max="9" width="4.00390625" style="0" customWidth="1"/>
    <col min="10" max="10" width="4.7109375" style="0" customWidth="1"/>
    <col min="11" max="11" width="3.421875" style="0" customWidth="1"/>
    <col min="12" max="12" width="4.57421875" style="0" customWidth="1"/>
    <col min="13" max="13" width="3.140625" style="0" customWidth="1"/>
    <col min="14" max="15" width="3.57421875" style="0" customWidth="1"/>
    <col min="16" max="16" width="4.421875" style="0" customWidth="1"/>
    <col min="17" max="17" width="3.421875" style="0" customWidth="1"/>
    <col min="18" max="18" width="4.28125" style="0" customWidth="1"/>
    <col min="19" max="19" width="3.140625" style="0" customWidth="1"/>
    <col min="20" max="20" width="5.421875" style="0" customWidth="1"/>
    <col min="21" max="21" width="3.7109375" style="0" customWidth="1"/>
    <col min="22" max="22" width="5.57421875" style="0" customWidth="1"/>
    <col min="23" max="23" width="5.28125" style="0" customWidth="1"/>
    <col min="24" max="24" width="4.57421875" style="0" customWidth="1"/>
    <col min="25" max="25" width="5.140625" style="0" customWidth="1"/>
    <col min="26" max="26" width="2.8515625" style="0" customWidth="1"/>
    <col min="27" max="27" width="3.7109375" style="0" customWidth="1"/>
    <col min="28" max="28" width="4.8515625" style="0" customWidth="1"/>
    <col min="29" max="29" width="5.140625" style="0" customWidth="1"/>
    <col min="30" max="30" width="3.57421875" style="0" customWidth="1"/>
    <col min="31" max="31" width="4.28125" style="0" customWidth="1"/>
    <col min="32" max="32" width="4.140625" style="0" customWidth="1"/>
    <col min="33" max="33" width="3.421875" style="0" customWidth="1"/>
    <col min="34" max="34" width="3.7109375" style="0" customWidth="1"/>
    <col min="35" max="36" width="3.140625" style="0" customWidth="1"/>
  </cols>
  <sheetData>
    <row r="1" spans="2:39" ht="17.25" thickBot="1">
      <c r="B1" s="1" t="s">
        <v>0</v>
      </c>
      <c r="C1" s="1"/>
      <c r="D1" s="2"/>
      <c r="E1" s="3"/>
      <c r="F1" s="4" t="s">
        <v>86</v>
      </c>
      <c r="G1" s="5"/>
      <c r="H1" s="6"/>
      <c r="I1" s="6"/>
      <c r="J1" s="6"/>
      <c r="K1" s="5"/>
      <c r="L1" s="6"/>
      <c r="M1" s="6"/>
      <c r="N1" s="6"/>
      <c r="O1" s="5"/>
      <c r="P1" s="6"/>
      <c r="Q1" s="5"/>
      <c r="R1" s="6"/>
      <c r="S1" s="6"/>
      <c r="T1" s="6"/>
      <c r="U1" s="6"/>
      <c r="V1" s="6"/>
      <c r="W1" s="6"/>
      <c r="X1" s="5"/>
      <c r="Y1" s="6"/>
      <c r="Z1" s="5"/>
      <c r="AA1" s="6"/>
      <c r="AB1" s="5"/>
      <c r="AC1" s="6"/>
      <c r="AD1" s="5"/>
      <c r="AE1" s="6"/>
      <c r="AF1" s="6"/>
      <c r="AG1" s="5"/>
      <c r="AH1" s="6"/>
      <c r="AI1" s="5"/>
      <c r="AJ1" s="6"/>
      <c r="AK1" s="6"/>
      <c r="AL1" s="6"/>
      <c r="AM1" s="7"/>
    </row>
    <row r="2" spans="2:39" ht="17.25" thickBot="1">
      <c r="B2" s="8"/>
      <c r="C2" s="1"/>
      <c r="D2" s="2"/>
      <c r="E2" s="9"/>
      <c r="F2" s="10" t="s">
        <v>1</v>
      </c>
      <c r="G2" s="11"/>
      <c r="H2" s="12"/>
      <c r="I2" s="12"/>
      <c r="J2" s="12"/>
      <c r="K2" s="13"/>
      <c r="L2" s="12"/>
      <c r="M2" s="12"/>
      <c r="N2" s="12"/>
      <c r="O2" s="13"/>
      <c r="P2" s="12"/>
      <c r="Q2" s="13"/>
      <c r="R2" s="12"/>
      <c r="S2" s="12"/>
      <c r="T2" s="12"/>
      <c r="U2" s="14"/>
      <c r="V2" s="15"/>
      <c r="W2" s="16"/>
      <c r="X2" s="17"/>
      <c r="Y2" s="18" t="s">
        <v>2</v>
      </c>
      <c r="Z2" s="19"/>
      <c r="AA2" s="12"/>
      <c r="AB2" s="13"/>
      <c r="AC2" s="12"/>
      <c r="AD2" s="13"/>
      <c r="AE2" s="12"/>
      <c r="AF2" s="16"/>
      <c r="AG2" s="20" t="s">
        <v>3</v>
      </c>
      <c r="AH2" s="12"/>
      <c r="AI2" s="13"/>
      <c r="AJ2" s="12"/>
      <c r="AK2" s="16"/>
      <c r="AL2" s="6"/>
      <c r="AM2" s="7"/>
    </row>
    <row r="3" spans="1:39" ht="12.75">
      <c r="A3" s="21"/>
      <c r="B3" s="22"/>
      <c r="C3" s="22"/>
      <c r="D3" s="7"/>
      <c r="E3" s="23"/>
      <c r="F3" s="15" t="s">
        <v>4</v>
      </c>
      <c r="G3" s="24" t="s">
        <v>5</v>
      </c>
      <c r="H3" s="25"/>
      <c r="I3" s="26"/>
      <c r="J3" s="27" t="s">
        <v>6</v>
      </c>
      <c r="K3" s="28"/>
      <c r="L3" s="15" t="s">
        <v>7</v>
      </c>
      <c r="M3" s="29"/>
      <c r="N3" s="29" t="s">
        <v>8</v>
      </c>
      <c r="O3" s="30"/>
      <c r="P3" s="31" t="s">
        <v>9</v>
      </c>
      <c r="Q3" s="24" t="s">
        <v>10</v>
      </c>
      <c r="R3" s="25"/>
      <c r="S3" s="30"/>
      <c r="T3" s="32" t="s">
        <v>11</v>
      </c>
      <c r="U3" s="30" t="s">
        <v>78</v>
      </c>
      <c r="V3" s="33"/>
      <c r="W3" s="34"/>
      <c r="X3" s="35" t="s">
        <v>12</v>
      </c>
      <c r="Y3" s="36"/>
      <c r="Z3" s="28" t="s">
        <v>13</v>
      </c>
      <c r="AA3" s="36"/>
      <c r="AB3" s="28" t="s">
        <v>14</v>
      </c>
      <c r="AC3" s="36"/>
      <c r="AD3" s="28" t="s">
        <v>15</v>
      </c>
      <c r="AE3" s="37"/>
      <c r="AF3" s="34"/>
      <c r="AG3" s="28" t="s">
        <v>12</v>
      </c>
      <c r="AH3" s="38"/>
      <c r="AI3" s="28" t="s">
        <v>16</v>
      </c>
      <c r="AJ3" s="38"/>
      <c r="AK3" s="34"/>
      <c r="AL3" s="39"/>
      <c r="AM3" s="21"/>
    </row>
    <row r="4" spans="1:39" ht="13.5" thickBot="1">
      <c r="A4" s="7"/>
      <c r="B4" s="22"/>
      <c r="C4" s="22"/>
      <c r="D4" s="40"/>
      <c r="E4" s="41" t="s">
        <v>17</v>
      </c>
      <c r="F4" s="42"/>
      <c r="G4" s="43" t="s">
        <v>18</v>
      </c>
      <c r="H4" s="42"/>
      <c r="I4" s="44" t="s">
        <v>19</v>
      </c>
      <c r="J4" s="42"/>
      <c r="K4" s="45" t="s">
        <v>20</v>
      </c>
      <c r="L4" s="46"/>
      <c r="M4" s="47" t="s">
        <v>21</v>
      </c>
      <c r="N4" s="48"/>
      <c r="O4" s="44" t="s">
        <v>22</v>
      </c>
      <c r="P4" s="49"/>
      <c r="Q4" s="50"/>
      <c r="R4" s="42"/>
      <c r="S4" s="51" t="s">
        <v>23</v>
      </c>
      <c r="T4" s="42"/>
      <c r="U4" s="52" t="s">
        <v>24</v>
      </c>
      <c r="V4" s="53"/>
      <c r="W4" s="54"/>
      <c r="X4" s="55"/>
      <c r="Y4" s="56"/>
      <c r="Z4" s="57"/>
      <c r="AA4" s="56"/>
      <c r="AB4" s="57"/>
      <c r="AC4" s="56"/>
      <c r="AD4" s="57"/>
      <c r="AE4" s="58"/>
      <c r="AF4" s="54"/>
      <c r="AG4" s="57"/>
      <c r="AH4" s="56"/>
      <c r="AI4" s="57"/>
      <c r="AJ4" s="59"/>
      <c r="AK4" s="54"/>
      <c r="AL4" s="7"/>
      <c r="AM4" s="7"/>
    </row>
    <row r="5" spans="1:39" ht="108" customHeight="1">
      <c r="A5" s="60" t="s">
        <v>25</v>
      </c>
      <c r="B5" s="61" t="s">
        <v>26</v>
      </c>
      <c r="C5" s="61" t="s">
        <v>27</v>
      </c>
      <c r="D5" s="62" t="s">
        <v>28</v>
      </c>
      <c r="E5" s="63" t="s">
        <v>29</v>
      </c>
      <c r="F5" s="64" t="s">
        <v>30</v>
      </c>
      <c r="G5" s="63" t="s">
        <v>29</v>
      </c>
      <c r="H5" s="65" t="s">
        <v>31</v>
      </c>
      <c r="I5" s="66" t="s">
        <v>32</v>
      </c>
      <c r="J5" s="67" t="s">
        <v>33</v>
      </c>
      <c r="K5" s="66" t="s">
        <v>34</v>
      </c>
      <c r="L5" s="67" t="s">
        <v>35</v>
      </c>
      <c r="M5" s="63" t="s">
        <v>36</v>
      </c>
      <c r="N5" s="64" t="s">
        <v>37</v>
      </c>
      <c r="O5" s="63" t="s">
        <v>38</v>
      </c>
      <c r="P5" s="68" t="s">
        <v>39</v>
      </c>
      <c r="Q5" s="63" t="s">
        <v>38</v>
      </c>
      <c r="R5" s="68" t="s">
        <v>40</v>
      </c>
      <c r="S5" s="63" t="s">
        <v>36</v>
      </c>
      <c r="T5" s="68" t="s">
        <v>41</v>
      </c>
      <c r="U5" s="69" t="s">
        <v>42</v>
      </c>
      <c r="V5" s="70" t="s">
        <v>43</v>
      </c>
      <c r="W5" s="71" t="s">
        <v>44</v>
      </c>
      <c r="X5" s="72" t="s">
        <v>42</v>
      </c>
      <c r="Y5" s="64" t="s">
        <v>45</v>
      </c>
      <c r="Z5" s="63" t="s">
        <v>46</v>
      </c>
      <c r="AA5" s="68" t="s">
        <v>47</v>
      </c>
      <c r="AB5" s="63" t="s">
        <v>48</v>
      </c>
      <c r="AC5" s="68" t="s">
        <v>49</v>
      </c>
      <c r="AD5" s="73" t="s">
        <v>42</v>
      </c>
      <c r="AE5" s="74" t="s">
        <v>50</v>
      </c>
      <c r="AF5" s="75" t="s">
        <v>51</v>
      </c>
      <c r="AG5" s="73" t="s">
        <v>42</v>
      </c>
      <c r="AH5" s="68" t="s">
        <v>52</v>
      </c>
      <c r="AI5" s="73" t="s">
        <v>42</v>
      </c>
      <c r="AJ5" s="68" t="s">
        <v>53</v>
      </c>
      <c r="AK5" s="75" t="s">
        <v>54</v>
      </c>
      <c r="AL5" s="76" t="s">
        <v>55</v>
      </c>
      <c r="AM5" s="77" t="s">
        <v>56</v>
      </c>
    </row>
    <row r="6" spans="1:39" ht="18" thickBot="1">
      <c r="A6" s="78"/>
      <c r="B6" s="79"/>
      <c r="C6" s="79"/>
      <c r="D6" s="80"/>
      <c r="E6" s="81"/>
      <c r="F6" s="82" t="s">
        <v>57</v>
      </c>
      <c r="G6" s="83"/>
      <c r="H6" s="82" t="s">
        <v>57</v>
      </c>
      <c r="I6" s="84"/>
      <c r="J6" s="85" t="s">
        <v>58</v>
      </c>
      <c r="K6" s="84"/>
      <c r="L6" s="85" t="s">
        <v>58</v>
      </c>
      <c r="M6" s="84"/>
      <c r="N6" s="86" t="s">
        <v>59</v>
      </c>
      <c r="O6" s="84"/>
      <c r="P6" s="86" t="s">
        <v>60</v>
      </c>
      <c r="Q6" s="84"/>
      <c r="R6" s="86" t="s">
        <v>61</v>
      </c>
      <c r="S6" s="84"/>
      <c r="T6" s="86" t="s">
        <v>62</v>
      </c>
      <c r="U6" s="84"/>
      <c r="V6" s="87" t="s">
        <v>63</v>
      </c>
      <c r="W6" s="88"/>
      <c r="X6" s="89"/>
      <c r="Y6" s="82" t="s">
        <v>64</v>
      </c>
      <c r="Z6" s="83"/>
      <c r="AA6" s="86" t="s">
        <v>65</v>
      </c>
      <c r="AB6" s="84"/>
      <c r="AC6" s="86" t="s">
        <v>61</v>
      </c>
      <c r="AD6" s="90"/>
      <c r="AE6" s="87" t="s">
        <v>64</v>
      </c>
      <c r="AF6" s="88"/>
      <c r="AG6" s="83"/>
      <c r="AH6" s="86" t="s">
        <v>66</v>
      </c>
      <c r="AI6" s="84"/>
      <c r="AJ6" s="86" t="s">
        <v>67</v>
      </c>
      <c r="AK6" s="88"/>
      <c r="AL6" s="91"/>
      <c r="AM6" s="92"/>
    </row>
    <row r="7" spans="1:39" s="111" customFormat="1" ht="12.75">
      <c r="A7" s="93">
        <f>1+A6</f>
        <v>1</v>
      </c>
      <c r="B7" s="94" t="s">
        <v>76</v>
      </c>
      <c r="C7" s="94" t="s">
        <v>77</v>
      </c>
      <c r="D7" s="95">
        <v>61</v>
      </c>
      <c r="E7" s="128">
        <v>236</v>
      </c>
      <c r="F7" s="96">
        <f>E7*2</f>
        <v>472</v>
      </c>
      <c r="G7" s="97"/>
      <c r="H7" s="96">
        <f>G7*2</f>
        <v>0</v>
      </c>
      <c r="I7" s="97">
        <v>29</v>
      </c>
      <c r="J7" s="98">
        <v>29</v>
      </c>
      <c r="K7" s="97"/>
      <c r="L7" s="98">
        <v>0</v>
      </c>
      <c r="M7" s="97"/>
      <c r="N7" s="98">
        <v>0</v>
      </c>
      <c r="O7" s="97">
        <v>5</v>
      </c>
      <c r="P7" s="96">
        <f>IF(O7&gt;10,80,O7*8)</f>
        <v>40</v>
      </c>
      <c r="Q7" s="97">
        <v>10</v>
      </c>
      <c r="R7" s="96">
        <f>Q7*12</f>
        <v>120</v>
      </c>
      <c r="S7" s="97"/>
      <c r="T7" s="99">
        <f>S7*4</f>
        <v>0</v>
      </c>
      <c r="U7" s="97" t="s">
        <v>79</v>
      </c>
      <c r="V7" s="96">
        <f>IF(U7="si",40,0)</f>
        <v>40</v>
      </c>
      <c r="W7" s="100">
        <f>F7+H7+J7+L7+N7+P7+R7+T7+V7</f>
        <v>701</v>
      </c>
      <c r="X7" s="101" t="s">
        <v>79</v>
      </c>
      <c r="Y7" s="96">
        <f>IF(X7="si",24,0)</f>
        <v>24</v>
      </c>
      <c r="Z7" s="97"/>
      <c r="AA7" s="96">
        <f>Z7*16</f>
        <v>0</v>
      </c>
      <c r="AB7" s="97"/>
      <c r="AC7" s="96">
        <f>AB7*12</f>
        <v>0</v>
      </c>
      <c r="AD7" s="97"/>
      <c r="AE7" s="99">
        <f>IF(AD7="si",24,0)</f>
        <v>0</v>
      </c>
      <c r="AF7" s="102">
        <f>Y7+AA7+AC7+AE7</f>
        <v>24</v>
      </c>
      <c r="AG7" s="97"/>
      <c r="AH7" s="96">
        <f>IF(AG7="si",12,0)</f>
        <v>0</v>
      </c>
      <c r="AI7" s="97"/>
      <c r="AJ7" s="96">
        <f>IF(AI7="si",12,0)</f>
        <v>0</v>
      </c>
      <c r="AK7" s="103">
        <v>0</v>
      </c>
      <c r="AL7" s="104">
        <f>W7+AF7+AK7</f>
        <v>725</v>
      </c>
      <c r="AM7" s="129"/>
    </row>
    <row r="8" spans="1:39" s="111" customFormat="1" ht="12.75">
      <c r="A8" s="105">
        <v>2</v>
      </c>
      <c r="B8" s="106" t="s">
        <v>80</v>
      </c>
      <c r="C8" s="106"/>
      <c r="D8" s="107">
        <v>61</v>
      </c>
      <c r="E8" s="108">
        <v>156</v>
      </c>
      <c r="F8" s="96">
        <f>E8*2</f>
        <v>312</v>
      </c>
      <c r="G8" s="109"/>
      <c r="H8" s="96">
        <f>G8*2</f>
        <v>0</v>
      </c>
      <c r="I8" s="109">
        <v>114</v>
      </c>
      <c r="J8" s="98">
        <v>92</v>
      </c>
      <c r="K8" s="109"/>
      <c r="L8" s="98">
        <v>0</v>
      </c>
      <c r="M8" s="109"/>
      <c r="N8" s="98">
        <v>0</v>
      </c>
      <c r="O8" s="109">
        <v>5</v>
      </c>
      <c r="P8" s="96">
        <f>IF(O8&gt;10,80,O8*8)</f>
        <v>40</v>
      </c>
      <c r="Q8" s="109">
        <v>7</v>
      </c>
      <c r="R8" s="96">
        <f>Q8*12</f>
        <v>84</v>
      </c>
      <c r="S8" s="109"/>
      <c r="T8" s="99">
        <f>S8*4</f>
        <v>0</v>
      </c>
      <c r="U8" s="109" t="s">
        <v>79</v>
      </c>
      <c r="V8" s="96">
        <f>IF(U8="si",40,0)</f>
        <v>40</v>
      </c>
      <c r="W8" s="100">
        <f>F8+H8+J8+L8+N8+P8+R8+T8+V8</f>
        <v>568</v>
      </c>
      <c r="X8" s="108" t="s">
        <v>79</v>
      </c>
      <c r="Y8" s="96">
        <f>IF(X8="si",24,0)</f>
        <v>24</v>
      </c>
      <c r="Z8" s="109"/>
      <c r="AA8" s="96">
        <f>Z8*16</f>
        <v>0</v>
      </c>
      <c r="AB8" s="109">
        <v>1</v>
      </c>
      <c r="AC8" s="96">
        <f>AB8*12</f>
        <v>12</v>
      </c>
      <c r="AD8" s="109"/>
      <c r="AE8" s="99">
        <f>IF(AD8="si",24,0)</f>
        <v>0</v>
      </c>
      <c r="AF8" s="102">
        <f>Y8+AA8+AC8+AE8</f>
        <v>36</v>
      </c>
      <c r="AG8" s="109"/>
      <c r="AH8" s="96">
        <f>IF(AG8="si",12,0)</f>
        <v>0</v>
      </c>
      <c r="AI8" s="109"/>
      <c r="AJ8" s="96">
        <f>IF(AI8="si",12,0)</f>
        <v>0</v>
      </c>
      <c r="AK8" s="103">
        <v>0</v>
      </c>
      <c r="AL8" s="104">
        <f>W8+AF8+AK8</f>
        <v>604</v>
      </c>
      <c r="AM8" s="130"/>
    </row>
    <row r="9" spans="1:39" s="111" customFormat="1" ht="12.75">
      <c r="A9" s="105"/>
      <c r="B9" s="106"/>
      <c r="C9" s="106"/>
      <c r="D9" s="107"/>
      <c r="E9" s="108"/>
      <c r="F9" s="96">
        <f>E9*2</f>
        <v>0</v>
      </c>
      <c r="G9" s="109"/>
      <c r="H9" s="96">
        <f>G9*2</f>
        <v>0</v>
      </c>
      <c r="I9" s="109"/>
      <c r="J9" s="98"/>
      <c r="K9" s="109"/>
      <c r="L9" s="98">
        <v>0</v>
      </c>
      <c r="M9" s="109"/>
      <c r="N9" s="98">
        <v>0</v>
      </c>
      <c r="O9" s="109"/>
      <c r="P9" s="96">
        <f>IF(O9&gt;10,80,O9*8)</f>
        <v>0</v>
      </c>
      <c r="Q9" s="109"/>
      <c r="R9" s="96">
        <f>Q9*12</f>
        <v>0</v>
      </c>
      <c r="S9" s="109"/>
      <c r="T9" s="99">
        <f>S9*4</f>
        <v>0</v>
      </c>
      <c r="U9" s="109"/>
      <c r="V9" s="96">
        <f>IF(U9="si",40,0)</f>
        <v>0</v>
      </c>
      <c r="W9" s="100">
        <f>F9+H9+J9+L9+N9+P9+R9+T9+V9</f>
        <v>0</v>
      </c>
      <c r="X9" s="108"/>
      <c r="Y9" s="96">
        <f>IF(X9="si",24,0)</f>
        <v>0</v>
      </c>
      <c r="Z9" s="109"/>
      <c r="AA9" s="96">
        <f>Z9*16</f>
        <v>0</v>
      </c>
      <c r="AB9" s="109"/>
      <c r="AC9" s="96">
        <f>AB9*12</f>
        <v>0</v>
      </c>
      <c r="AD9" s="109"/>
      <c r="AE9" s="99">
        <f>IF(AD9="si",24,0)</f>
        <v>0</v>
      </c>
      <c r="AF9" s="102">
        <f>Y9+AA9+AC9+AE9</f>
        <v>0</v>
      </c>
      <c r="AG9" s="109"/>
      <c r="AH9" s="96">
        <f>IF(AG9="si",12,0)</f>
        <v>0</v>
      </c>
      <c r="AI9" s="109"/>
      <c r="AJ9" s="96">
        <f>IF(AI9="si",12,0)</f>
        <v>0</v>
      </c>
      <c r="AK9" s="103">
        <v>0</v>
      </c>
      <c r="AL9" s="104">
        <f>W9+AF9+AK9</f>
        <v>0</v>
      </c>
      <c r="AM9" s="130"/>
    </row>
    <row r="10" spans="1:39" s="111" customFormat="1" ht="12.75" customHeight="1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1"/>
      <c r="AM10" s="132"/>
    </row>
    <row r="11" spans="1:39" s="111" customFormat="1" ht="12.75" customHeight="1">
      <c r="A11" s="135" t="s">
        <v>82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2"/>
    </row>
    <row r="12" spans="1:39" s="111" customFormat="1" ht="12.75" customHeight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2"/>
    </row>
    <row r="13" spans="1:2" ht="15">
      <c r="A13" s="110" t="s">
        <v>68</v>
      </c>
      <c r="B13" s="111"/>
    </row>
    <row r="14" spans="1:36" ht="15">
      <c r="A14" s="112" t="s">
        <v>69</v>
      </c>
      <c r="B14" s="113"/>
      <c r="C14" s="114"/>
      <c r="D14" s="115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16"/>
      <c r="S14" s="116"/>
      <c r="T14" s="11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</row>
    <row r="15" spans="1:36" ht="15">
      <c r="A15" s="117" t="s">
        <v>70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9" ht="15">
      <c r="A16" s="118" t="s">
        <v>71</v>
      </c>
      <c r="AK16" s="119"/>
      <c r="AL16" s="119"/>
      <c r="AM16" s="120"/>
    </row>
    <row r="17" spans="1:39" ht="15">
      <c r="A17" s="110" t="s">
        <v>75</v>
      </c>
      <c r="AK17" s="119"/>
      <c r="AL17" s="119"/>
      <c r="AM17" s="120"/>
    </row>
    <row r="18" spans="2:39" ht="15">
      <c r="B18" s="110" t="s">
        <v>72</v>
      </c>
      <c r="AK18" s="119"/>
      <c r="AL18" s="119"/>
      <c r="AM18" s="121"/>
    </row>
    <row r="19" spans="1:39" ht="15">
      <c r="A19" s="122"/>
      <c r="B19" s="123" t="s">
        <v>81</v>
      </c>
      <c r="C19" s="124"/>
      <c r="E19" s="120"/>
      <c r="F19" s="119"/>
      <c r="G19" s="120"/>
      <c r="H19" s="119"/>
      <c r="I19" s="119"/>
      <c r="J19" s="119"/>
      <c r="K19" s="120"/>
      <c r="L19" s="119"/>
      <c r="M19" s="119"/>
      <c r="N19" s="119"/>
      <c r="O19" s="120"/>
      <c r="P19" s="119"/>
      <c r="Q19" s="120"/>
      <c r="R19" s="119"/>
      <c r="S19" s="119"/>
      <c r="T19" s="119"/>
      <c r="U19" s="119"/>
      <c r="V19" s="119"/>
      <c r="W19" s="119"/>
      <c r="X19" s="120"/>
      <c r="Y19" s="119"/>
      <c r="Z19" s="120"/>
      <c r="AA19" s="119"/>
      <c r="AB19" s="120"/>
      <c r="AC19" s="119"/>
      <c r="AD19" s="120"/>
      <c r="AE19" s="119"/>
      <c r="AF19" s="119"/>
      <c r="AG19" s="120"/>
      <c r="AH19" s="119"/>
      <c r="AI19" s="120"/>
      <c r="AJ19" s="119"/>
      <c r="AK19" s="119"/>
      <c r="AL19" s="119"/>
      <c r="AM19" s="120"/>
    </row>
    <row r="20" spans="1:39" ht="13.5">
      <c r="A20" s="120"/>
      <c r="B20" s="8" t="s">
        <v>73</v>
      </c>
      <c r="C20" s="12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119"/>
      <c r="AI20" s="120"/>
      <c r="AJ20" s="119"/>
      <c r="AK20" s="119"/>
      <c r="AL20" s="119"/>
      <c r="AM20" s="121"/>
    </row>
    <row r="21" spans="1:39" ht="13.5">
      <c r="A21" s="120"/>
      <c r="B21" s="8"/>
      <c r="C21" s="12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119"/>
      <c r="AI21" s="120"/>
      <c r="AJ21" s="119"/>
      <c r="AK21" s="119"/>
      <c r="AL21" s="119"/>
      <c r="AM21" s="121"/>
    </row>
    <row r="22" spans="1:36" ht="12.75">
      <c r="A22" s="120"/>
      <c r="B22" s="124"/>
      <c r="C22" s="124"/>
      <c r="D22" s="120" t="s">
        <v>74</v>
      </c>
      <c r="E22" s="120"/>
      <c r="F22" s="119"/>
      <c r="G22" s="120"/>
      <c r="H22" s="119"/>
      <c r="I22" s="119"/>
      <c r="J22" s="119"/>
      <c r="K22" s="120"/>
      <c r="L22" s="119"/>
      <c r="M22" s="119"/>
      <c r="N22" s="119"/>
      <c r="O22" s="120"/>
      <c r="P22" s="119"/>
      <c r="Q22" s="120"/>
      <c r="R22" s="119"/>
      <c r="S22" s="119"/>
      <c r="T22" s="119"/>
      <c r="U22" s="119"/>
      <c r="V22" s="119"/>
      <c r="W22" s="119"/>
      <c r="X22" s="120"/>
      <c r="Y22" s="119"/>
      <c r="Z22" s="120"/>
      <c r="AA22" s="119"/>
      <c r="AB22" s="120"/>
      <c r="AC22" s="119"/>
      <c r="AD22" s="120"/>
      <c r="AE22" s="119"/>
      <c r="AF22" s="119"/>
      <c r="AG22" s="120"/>
      <c r="AH22" s="119"/>
      <c r="AI22" s="120"/>
      <c r="AJ22" s="119"/>
    </row>
    <row r="23" spans="1:36" ht="15">
      <c r="A23" s="120"/>
      <c r="B23" s="120"/>
      <c r="C23" s="125" t="s">
        <v>85</v>
      </c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5" t="s">
        <v>84</v>
      </c>
      <c r="AD23" s="120"/>
      <c r="AE23" s="120"/>
      <c r="AF23" s="120"/>
      <c r="AG23" s="120"/>
      <c r="AH23" s="120"/>
      <c r="AI23" s="120"/>
      <c r="AJ23" s="120"/>
    </row>
    <row r="24" spans="1:36" ht="13.5">
      <c r="A24" s="120"/>
      <c r="B24" s="124"/>
      <c r="C24" s="124"/>
      <c r="D24" s="120"/>
      <c r="E24" s="120"/>
      <c r="F24" s="119"/>
      <c r="G24" s="120"/>
      <c r="H24" s="119"/>
      <c r="I24" s="119"/>
      <c r="J24" s="119"/>
      <c r="K24" s="120"/>
      <c r="L24" s="119"/>
      <c r="M24" s="119"/>
      <c r="N24" s="119"/>
      <c r="O24" s="120"/>
      <c r="P24" s="119"/>
      <c r="Q24" s="120"/>
      <c r="R24" s="119"/>
      <c r="S24" s="119"/>
      <c r="T24" s="119"/>
      <c r="U24" s="119"/>
      <c r="V24" s="119"/>
      <c r="W24" s="119"/>
      <c r="X24" s="120"/>
      <c r="Y24" s="119"/>
      <c r="Z24" s="120"/>
      <c r="AA24" s="119"/>
      <c r="AB24" s="120"/>
      <c r="AC24" s="119"/>
      <c r="AD24" s="133" t="s">
        <v>83</v>
      </c>
      <c r="AE24" s="127"/>
      <c r="AF24" s="127"/>
      <c r="AG24" s="126"/>
      <c r="AH24" s="127"/>
      <c r="AI24" s="126"/>
      <c r="AJ24" s="119"/>
    </row>
    <row r="25" spans="1:36" ht="12.75">
      <c r="A25" s="120"/>
      <c r="B25" s="124"/>
      <c r="C25" s="124"/>
      <c r="D25" s="120"/>
      <c r="E25" s="120"/>
      <c r="F25" s="119"/>
      <c r="G25" s="120"/>
      <c r="H25" s="119"/>
      <c r="I25" s="119"/>
      <c r="J25" s="119"/>
      <c r="K25" s="120"/>
      <c r="L25" s="119"/>
      <c r="M25" s="119"/>
      <c r="N25" s="119"/>
      <c r="O25" s="120"/>
      <c r="P25" s="119"/>
      <c r="Q25" s="120"/>
      <c r="R25" s="119"/>
      <c r="S25" s="119"/>
      <c r="T25" s="119"/>
      <c r="U25" s="119"/>
      <c r="V25" s="119"/>
      <c r="W25" s="119"/>
      <c r="X25" s="120"/>
      <c r="Y25" s="119"/>
      <c r="Z25" s="120"/>
      <c r="AA25" s="119"/>
      <c r="AB25" s="120"/>
      <c r="AC25" s="119"/>
      <c r="AD25" s="120"/>
      <c r="AE25" s="119"/>
      <c r="AF25" s="119"/>
      <c r="AG25" s="120"/>
      <c r="AH25" s="119"/>
      <c r="AI25" s="120"/>
      <c r="AJ25" s="119"/>
    </row>
    <row r="26" ht="12.75">
      <c r="Z26" s="136" t="s">
        <v>87</v>
      </c>
    </row>
  </sheetData>
  <sheetProtection/>
  <mergeCells count="3">
    <mergeCell ref="A10:AK10"/>
    <mergeCell ref="A11:AL11"/>
    <mergeCell ref="A12:AL12"/>
  </mergeCells>
  <printOptions/>
  <pageMargins left="0.62" right="0.75" top="0.49" bottom="1" header="0.31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Amministrativo3</cp:lastModifiedBy>
  <cp:lastPrinted>2014-04-17T10:04:07Z</cp:lastPrinted>
  <dcterms:created xsi:type="dcterms:W3CDTF">2010-06-03T09:51:47Z</dcterms:created>
  <dcterms:modified xsi:type="dcterms:W3CDTF">2014-04-17T10:05:51Z</dcterms:modified>
  <cp:category/>
  <cp:version/>
  <cp:contentType/>
  <cp:contentStatus/>
</cp:coreProperties>
</file>